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fssvr02\NMHED\Institutional Finance\RPSP\RPSP\RPSP Blank Templates\"/>
    </mc:Choice>
  </mc:AlternateContent>
  <xr:revisionPtr revIDLastSave="0" documentId="8_{4DA15FB0-7542-40F7-BDD4-B321FB785A40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2-GF Sec4Rpt" sheetId="6" state="hidden" r:id="rId1"/>
    <sheet name="RPSP Cover Sheet" sheetId="5" r:id="rId2"/>
    <sheet name="RPSP Narrative" sheetId="2" r:id="rId3"/>
    <sheet name="Budget" sheetId="3" r:id="rId4"/>
    <sheet name="Objectives" sheetId="4" r:id="rId5"/>
    <sheet name="Account Codes " sheetId="7" r:id="rId6"/>
  </sheets>
  <externalReferences>
    <externalReference r:id="rId7"/>
    <externalReference r:id="rId8"/>
    <externalReference r:id="rId9"/>
  </externalReferences>
  <definedNames>
    <definedName name="\A">#REF!</definedName>
    <definedName name="\B">#REF!</definedName>
    <definedName name="\M">#REF!</definedName>
    <definedName name="\P">#REF!</definedName>
    <definedName name="B">#REF!</definedName>
    <definedName name="Base_and_Actual_Calc__step3_">#REF!</definedName>
    <definedName name="CNMCC">'[1]Sheet 1'!$AN$19:$AN$22</definedName>
    <definedName name="F">#REF!</definedName>
    <definedName name="Institution_Initials" localSheetId="3">#REF!</definedName>
    <definedName name="Institution_Initials" localSheetId="4">#REF!</definedName>
    <definedName name="Institution_Initials">#REF!</definedName>
    <definedName name="Institution_Name" localSheetId="3">#REF!</definedName>
    <definedName name="Institution_Name" localSheetId="4">#REF!</definedName>
    <definedName name="Institution_Name">#REF!</definedName>
    <definedName name="oefvnjksdsd">#REF!</definedName>
    <definedName name="_xlnm.Print_Area" localSheetId="0">'2-GF Sec4Rpt'!#REF!</definedName>
    <definedName name="_xlnm.Print_Area" localSheetId="3">Budget!$A$1:$N$72</definedName>
    <definedName name="_xlnm.Print_Area" localSheetId="4">Objectives!$A$1:$J$37</definedName>
    <definedName name="_xlnm.Print_Area" localSheetId="1">'RPSP Cover Sheet'!$A$1:$H$41</definedName>
    <definedName name="_xlnm.Print_Area" localSheetId="2">'RPSP Narrative'!$A$1:$E$39</definedName>
    <definedName name="_xlnm.Print_Titles" localSheetId="0">'2-GF Sec4Rpt'!#REF!</definedName>
    <definedName name="TUI">[2]BRANCH!#REF!</definedName>
    <definedName name="UNM">'[3]Sheet 1'!$AE$64:$AE$114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C10" i="4"/>
  <c r="C10" i="3" l="1"/>
  <c r="G19" i="3" l="1"/>
  <c r="G67" i="3"/>
  <c r="G66" i="3"/>
  <c r="G65" i="3"/>
  <c r="G64" i="3"/>
  <c r="G63" i="3"/>
  <c r="G62" i="3"/>
  <c r="G61" i="3"/>
  <c r="G60" i="3"/>
  <c r="G58" i="3"/>
  <c r="G57" i="3"/>
  <c r="G56" i="3"/>
  <c r="G55" i="3"/>
  <c r="G54" i="3"/>
  <c r="F55" i="3"/>
  <c r="F56" i="3"/>
  <c r="F57" i="3"/>
  <c r="F58" i="3"/>
  <c r="F54" i="3"/>
  <c r="G53" i="3"/>
  <c r="G48" i="3"/>
  <c r="G47" i="3"/>
  <c r="G46" i="3"/>
  <c r="G45" i="3"/>
  <c r="G44" i="3"/>
  <c r="G43" i="3"/>
  <c r="G42" i="3"/>
  <c r="G41" i="3"/>
  <c r="G40" i="3"/>
  <c r="G39" i="3"/>
  <c r="G38" i="3"/>
  <c r="G34" i="3"/>
  <c r="G33" i="3"/>
  <c r="G32" i="3"/>
  <c r="G31" i="3"/>
  <c r="G30" i="3"/>
  <c r="G29" i="3"/>
  <c r="G26" i="3"/>
  <c r="G25" i="3"/>
  <c r="G24" i="3"/>
  <c r="G21" i="3"/>
  <c r="G20" i="3"/>
  <c r="A3" i="2"/>
  <c r="G22" i="3" l="1"/>
  <c r="G37" i="5" l="1"/>
  <c r="C7" i="4" l="1"/>
  <c r="C7" i="3"/>
  <c r="C37" i="5" l="1"/>
  <c r="E22" i="3" l="1"/>
  <c r="I22" i="3"/>
  <c r="E27" i="3"/>
  <c r="I27" i="3"/>
  <c r="E50" i="3"/>
  <c r="I50" i="3"/>
  <c r="D59" i="3"/>
  <c r="D68" i="3" s="1"/>
  <c r="E59" i="3"/>
  <c r="E68" i="3" s="1"/>
  <c r="F59" i="3"/>
  <c r="F68" i="3" s="1"/>
  <c r="H59" i="3"/>
  <c r="H68" i="3" s="1"/>
  <c r="I59" i="3"/>
  <c r="I68" i="3" s="1"/>
  <c r="E36" i="3" l="1"/>
  <c r="E70" i="3" s="1"/>
  <c r="I16" i="3" s="1"/>
  <c r="G16" i="3" s="1"/>
  <c r="I36" i="3"/>
  <c r="G59" i="3"/>
  <c r="G68" i="3" s="1"/>
  <c r="G50" i="3"/>
  <c r="G27" i="3"/>
  <c r="G36" i="3" l="1"/>
  <c r="G70" i="3" s="1"/>
  <c r="I70" i="3"/>
  <c r="G10" i="3"/>
  <c r="F1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Ricardo Rel</author>
  </authors>
  <commentList>
    <comment ref="A79" authorId="0" shapeId="0" xr:uid="{1CE9DB47-59F8-47F8-A827-1DAF4761FC63}">
      <text>
        <r>
          <rPr>
            <b/>
            <sz val="9"/>
            <color indexed="81"/>
            <rFont val="Tahoma"/>
            <family val="2"/>
          </rPr>
          <t>Ricardo Rel:</t>
        </r>
        <r>
          <rPr>
            <sz val="9"/>
            <color indexed="81"/>
            <rFont val="Tahoma"/>
            <family val="2"/>
          </rPr>
          <t xml:space="preserve">
Correction was made to account code post session.  This was a program funded by tobacco settlement fund and now funded by GF starting with FY25 budget.</t>
        </r>
      </text>
    </comment>
    <comment ref="A80" authorId="0" shapeId="0" xr:uid="{5A7228DD-37F5-4F66-943E-B37C8E9BF0B1}">
      <text>
        <r>
          <rPr>
            <b/>
            <sz val="9"/>
            <color indexed="81"/>
            <rFont val="Tahoma"/>
            <family val="2"/>
          </rPr>
          <t>Ricardo Rel:</t>
        </r>
        <r>
          <rPr>
            <sz val="9"/>
            <color indexed="81"/>
            <rFont val="Tahoma"/>
            <family val="2"/>
          </rPr>
          <t xml:space="preserve">
Correction was made to account code post session.  This was a program funded by tobacco settlement fund and now funded by GF starting with FY25 budget.</t>
        </r>
      </text>
    </comment>
    <comment ref="J80" authorId="0" shapeId="0" xr:uid="{D37B0787-5DC8-406D-B7B8-D4381D0A3442}">
      <text>
        <r>
          <rPr>
            <b/>
            <sz val="9"/>
            <color indexed="81"/>
            <rFont val="Tahoma"/>
            <family val="2"/>
          </rPr>
          <t>Ricardo Rel:</t>
        </r>
        <r>
          <rPr>
            <sz val="9"/>
            <color indexed="81"/>
            <rFont val="Tahoma"/>
            <family val="2"/>
          </rPr>
          <t xml:space="preserve">
Correction was made to account code post session.  This was a program funded by tobacco settlement fund and now funded by GF starting with FY25 budget.</t>
        </r>
      </text>
    </comment>
    <comment ref="A81" authorId="0" shapeId="0" xr:uid="{B56B5043-5FA2-4AED-A8C6-5BE25AA49F10}">
      <text>
        <r>
          <rPr>
            <b/>
            <sz val="9"/>
            <color indexed="81"/>
            <rFont val="Tahoma"/>
            <family val="2"/>
          </rPr>
          <t>Ricardo Rel:</t>
        </r>
        <r>
          <rPr>
            <sz val="9"/>
            <color indexed="81"/>
            <rFont val="Tahoma"/>
            <family val="2"/>
          </rPr>
          <t xml:space="preserve">
Correction was made to account code post session.  This was a program funded by tobacco settlement fund and now funded by GF starting with FY25 budget.</t>
        </r>
      </text>
    </comment>
    <comment ref="J81" authorId="0" shapeId="0" xr:uid="{4E0BFB6F-E374-4B2C-A5E1-58CC7C84E9A4}">
      <text>
        <r>
          <rPr>
            <b/>
            <sz val="9"/>
            <color indexed="81"/>
            <rFont val="Tahoma"/>
            <family val="2"/>
          </rPr>
          <t>Ricardo Rel:</t>
        </r>
        <r>
          <rPr>
            <sz val="9"/>
            <color indexed="81"/>
            <rFont val="Tahoma"/>
            <family val="2"/>
          </rPr>
          <t xml:space="preserve">
Correction was made to account code post session.  This was a program funded by tobacco settlement fund and now funded by GF starting with FY25 budget.</t>
        </r>
      </text>
    </comment>
    <comment ref="J82" authorId="0" shapeId="0" xr:uid="{3433426B-2C54-4C5C-A155-2ECBE15010E1}">
      <text>
        <r>
          <rPr>
            <b/>
            <sz val="9"/>
            <color indexed="81"/>
            <rFont val="Tahoma"/>
            <family val="2"/>
          </rPr>
          <t>Ricardo Rel:</t>
        </r>
        <r>
          <rPr>
            <sz val="9"/>
            <color indexed="81"/>
            <rFont val="Tahoma"/>
            <family val="2"/>
          </rPr>
          <t xml:space="preserve">
Correction was made to account code post session.  This was a program funded by tobacco settlement fund and now funded by GF starting with FY25 budget.</t>
        </r>
      </text>
    </comment>
    <comment ref="A87" authorId="0" shapeId="0" xr:uid="{B84C82EF-1EF4-4D97-A1E7-60B0BABF60BD}">
      <text>
        <r>
          <rPr>
            <b/>
            <sz val="9"/>
            <color indexed="81"/>
            <rFont val="Tahoma"/>
            <family val="2"/>
          </rPr>
          <t>Ricardo Rel:</t>
        </r>
        <r>
          <rPr>
            <sz val="9"/>
            <color indexed="81"/>
            <rFont val="Tahoma"/>
            <family val="2"/>
          </rPr>
          <t xml:space="preserve">
New for FY25</t>
        </r>
      </text>
    </comment>
    <comment ref="G87" authorId="0" shapeId="0" xr:uid="{6E2AFF62-2B9C-4B55-BE6F-1F75E88A007A}">
      <text>
        <r>
          <rPr>
            <b/>
            <sz val="9"/>
            <color indexed="81"/>
            <rFont val="Tahoma"/>
            <family val="2"/>
          </rPr>
          <t>Ricardo Rel:</t>
        </r>
        <r>
          <rPr>
            <sz val="9"/>
            <color indexed="81"/>
            <rFont val="Tahoma"/>
            <family val="2"/>
          </rPr>
          <t xml:space="preserve">
New for FY25
</t>
        </r>
      </text>
    </comment>
    <comment ref="J88" authorId="0" shapeId="0" xr:uid="{27783CAF-DF4D-4D32-A177-7F5240573AFC}">
      <text>
        <r>
          <rPr>
            <b/>
            <sz val="9"/>
            <color indexed="81"/>
            <rFont val="Tahoma"/>
            <family val="2"/>
          </rPr>
          <t>Ricardo Rel:</t>
        </r>
        <r>
          <rPr>
            <sz val="9"/>
            <color indexed="81"/>
            <rFont val="Tahoma"/>
            <family val="2"/>
          </rPr>
          <t xml:space="preserve">
New for FY25</t>
        </r>
      </text>
    </comment>
    <comment ref="K88" authorId="0" shapeId="0" xr:uid="{86E29DF9-D08A-4B85-8491-EDF792BE36CC}">
      <text>
        <r>
          <rPr>
            <b/>
            <sz val="9"/>
            <color indexed="81"/>
            <rFont val="Tahoma"/>
            <family val="2"/>
          </rPr>
          <t>Ricardo Rel:</t>
        </r>
        <r>
          <rPr>
            <sz val="9"/>
            <color indexed="81"/>
            <rFont val="Tahoma"/>
            <family val="2"/>
          </rPr>
          <t xml:space="preserve">
New for FY25
</t>
        </r>
      </text>
    </comment>
  </commentList>
</comments>
</file>

<file path=xl/sharedStrings.xml><?xml version="1.0" encoding="utf-8"?>
<sst xmlns="http://schemas.openxmlformats.org/spreadsheetml/2006/main" count="3031" uniqueCount="1054">
  <si>
    <t>Research &amp; Public Service Project (RPSP) and other Funding Requests</t>
  </si>
  <si>
    <t>Institution:</t>
  </si>
  <si>
    <t>Name and Title:</t>
  </si>
  <si>
    <t>Phone:</t>
  </si>
  <si>
    <t>Email:</t>
  </si>
  <si>
    <t>Governing Board Signature:</t>
  </si>
  <si>
    <t xml:space="preserve">                                                                                             Date:</t>
  </si>
  <si>
    <t>Institutional Rank (priority)</t>
  </si>
  <si>
    <t>New Program (X)</t>
  </si>
  <si>
    <t>Total Funding Request</t>
  </si>
  <si>
    <t>Research &amp; Public Service Project (RPSP)</t>
  </si>
  <si>
    <t>Number of years the project has received General Fund support: (Disregard if new program)</t>
  </si>
  <si>
    <t xml:space="preserve"> </t>
  </si>
  <si>
    <t>Project Description/Executive Summary:</t>
  </si>
  <si>
    <t>RPSP-Budget 1</t>
  </si>
  <si>
    <t>Project Budget Sheet</t>
  </si>
  <si>
    <t>RPSP Project:</t>
  </si>
  <si>
    <t>Revenue and Transfers</t>
  </si>
  <si>
    <t>Comments</t>
  </si>
  <si>
    <t>Beginning Fund Balance</t>
  </si>
  <si>
    <t>Appropriations</t>
  </si>
  <si>
    <t>Federal</t>
  </si>
  <si>
    <t>State plus Tobacco Settlement Fund</t>
  </si>
  <si>
    <t>Local</t>
  </si>
  <si>
    <t>Total Appropriations</t>
  </si>
  <si>
    <t>Grants and Contracts</t>
  </si>
  <si>
    <t xml:space="preserve">State                           </t>
  </si>
  <si>
    <t>Total Grants and Contracts</t>
  </si>
  <si>
    <t>Private Gifts, Grants and Contracts</t>
  </si>
  <si>
    <t>Land &amp; Permanent Fund or Local Property Taxes</t>
  </si>
  <si>
    <t>Tuition and Fees</t>
  </si>
  <si>
    <t>Endowment</t>
  </si>
  <si>
    <t>Sales and Services</t>
  </si>
  <si>
    <t>Other Sources - Detail in Comments</t>
  </si>
  <si>
    <t>Total Revenues</t>
  </si>
  <si>
    <t>Transfers (to) from</t>
  </si>
  <si>
    <t>Instruction and General</t>
  </si>
  <si>
    <t>Student Social and Cultural</t>
  </si>
  <si>
    <t>Research</t>
  </si>
  <si>
    <t>Public Service</t>
  </si>
  <si>
    <t>Internal Service</t>
  </si>
  <si>
    <t>Student Aid</t>
  </si>
  <si>
    <t>Auxiliary Enterprises</t>
  </si>
  <si>
    <t>Athletics</t>
  </si>
  <si>
    <t>Independent Operations</t>
  </si>
  <si>
    <t>Capital Outlay</t>
  </si>
  <si>
    <t>Renewal and Replacement</t>
  </si>
  <si>
    <t>Total Transfers</t>
  </si>
  <si>
    <t>Change
 FTE</t>
  </si>
  <si>
    <t>Faculty Salaries</t>
  </si>
  <si>
    <t>Professional Salaries</t>
  </si>
  <si>
    <t>Other Staff Salaries</t>
  </si>
  <si>
    <t>Student Salaries (GA/TA)</t>
  </si>
  <si>
    <t>Other Salaries</t>
  </si>
  <si>
    <t>Total All Salaries</t>
  </si>
  <si>
    <t>Fringe Benefits</t>
  </si>
  <si>
    <t>Travel</t>
  </si>
  <si>
    <t>Utilities</t>
  </si>
  <si>
    <t>Institutional Support Charges</t>
  </si>
  <si>
    <t>Plant Operation and Maintenance Charges</t>
  </si>
  <si>
    <t>Supplies and Expenses</t>
  </si>
  <si>
    <t>Equipment</t>
  </si>
  <si>
    <t>Other Expenditures</t>
  </si>
  <si>
    <t xml:space="preserve">   Total Expenditures</t>
  </si>
  <si>
    <t>Ending Fund Balance</t>
  </si>
  <si>
    <t>DON’T NEED THIS!!</t>
  </si>
  <si>
    <t>RPSP-Objectives 1</t>
  </si>
  <si>
    <t>Project Objectives Sheet</t>
  </si>
  <si>
    <t>Total</t>
  </si>
  <si>
    <t>Add Additional lines as needed</t>
  </si>
  <si>
    <t>Demonstrable goal based on benefit to students (especially at-risk), generation of degrees (especially STEM-H) and the people of New Mexico</t>
  </si>
  <si>
    <t>Expenses - If multiple revenue sources, provide a breakdown of each revenue source per expense category</t>
  </si>
  <si>
    <t>Academic</t>
  </si>
  <si>
    <t>Clinical</t>
  </si>
  <si>
    <t>Economic Development</t>
  </si>
  <si>
    <t>Education and Teacher Prep</t>
  </si>
  <si>
    <t>Health</t>
  </si>
  <si>
    <t>Centers of Excellence</t>
  </si>
  <si>
    <t>Agriculture</t>
  </si>
  <si>
    <t>Quasi Government</t>
  </si>
  <si>
    <t xml:space="preserve">Type of Project </t>
  </si>
  <si>
    <t>Choose One</t>
  </si>
  <si>
    <t>New</t>
  </si>
  <si>
    <t>Continuing - Funding to maintain existing service levels</t>
  </si>
  <si>
    <t>Expansion - Funding for additional FTE or addition to existing program</t>
  </si>
  <si>
    <t>Final - Ending or Close-out of the Program</t>
  </si>
  <si>
    <t>RPSP Type</t>
  </si>
  <si>
    <t>Medical Projects Only - How many graduates stay and practice in New Mexico?</t>
  </si>
  <si>
    <t>Mental and Behavioral Health</t>
  </si>
  <si>
    <t>Student Support Services</t>
  </si>
  <si>
    <t>NEW MEXICO HIGHER EDUCATION DEPARTMENT (NMHED)</t>
  </si>
  <si>
    <t>Budget Narrative (Overview only - Budget Detail follows on next worksheet):</t>
  </si>
  <si>
    <t>Program Mission (Include population served, other demographic information):</t>
  </si>
  <si>
    <t>Key Project Objectives (Overview only - Details and Measures on following worksheet):</t>
  </si>
  <si>
    <t>For existing projects, describe major accomplishments in a single paragraph, and if applicable, any obstacles encountered the previous fiscal year. For new projects, identify the top objectives and challenges for the current fiscal year:</t>
  </si>
  <si>
    <t>Describe the Project Impact (Statewide impact, Governor’s initiatives, and/or specific student outcomes):</t>
  </si>
  <si>
    <t>Describe Student Population Served (in-state vs out-of-state students):</t>
  </si>
  <si>
    <t>Does the project receive awards, private donations or federal grants? Have you sought out funding from other sources?</t>
  </si>
  <si>
    <t>Comments - Demonstrate consistent improvement as a result of the awarded RPSP, trends, etc.</t>
  </si>
  <si>
    <t>FY26
FTE</t>
  </si>
  <si>
    <t>Target for FY26</t>
  </si>
  <si>
    <t>RPSP Account Codes</t>
  </si>
  <si>
    <t>Account</t>
  </si>
  <si>
    <t>BU</t>
  </si>
  <si>
    <t>Pcode</t>
  </si>
  <si>
    <t>ExpCode</t>
  </si>
  <si>
    <t>Inst</t>
  </si>
  <si>
    <t>RollupAcct</t>
  </si>
  <si>
    <t>HB2 Name</t>
  </si>
  <si>
    <t>95200-9521-7112</t>
  </si>
  <si>
    <t>95200</t>
  </si>
  <si>
    <t>9521</t>
  </si>
  <si>
    <t>7112</t>
  </si>
  <si>
    <t>UNM</t>
  </si>
  <si>
    <t>Instruction and general purposes</t>
  </si>
  <si>
    <t>95200-9521-7114</t>
  </si>
  <si>
    <t>7114</t>
  </si>
  <si>
    <t>95200-9521-7116</t>
  </si>
  <si>
    <t>7116</t>
  </si>
  <si>
    <t>Educational television</t>
  </si>
  <si>
    <t>95200-9521-7440</t>
  </si>
  <si>
    <t>7440</t>
  </si>
  <si>
    <t>Tribal education initiatives</t>
  </si>
  <si>
    <t>95200-9521-7444</t>
  </si>
  <si>
    <t>7444</t>
  </si>
  <si>
    <t>Teacher pipeline initiatives</t>
  </si>
  <si>
    <t>95200-9522-7112</t>
  </si>
  <si>
    <t>9522</t>
  </si>
  <si>
    <t>95200-9522-7440</t>
  </si>
  <si>
    <t>95200-9523-7112</t>
  </si>
  <si>
    <t>9523</t>
  </si>
  <si>
    <t>95200-9524-7112</t>
  </si>
  <si>
    <t>9524</t>
  </si>
  <si>
    <t>95200-9525-7112</t>
  </si>
  <si>
    <t>9525</t>
  </si>
  <si>
    <t>95200-9526-7098</t>
  </si>
  <si>
    <t>9526</t>
  </si>
  <si>
    <t>7098</t>
  </si>
  <si>
    <t>Graduation, reality and dual-role skills program</t>
  </si>
  <si>
    <t>95200-9526-7441</t>
  </si>
  <si>
    <t>7441</t>
  </si>
  <si>
    <t>American Indian summer bridge program</t>
  </si>
  <si>
    <t>95200-9526-7451</t>
  </si>
  <si>
    <t>7451</t>
  </si>
  <si>
    <t>Economics department</t>
  </si>
  <si>
    <t>95200-9526-7124</t>
  </si>
  <si>
    <t>7124</t>
  </si>
  <si>
    <t>Veterans student services</t>
  </si>
  <si>
    <t>95200-9521-0000</t>
  </si>
  <si>
    <t>0000</t>
  </si>
  <si>
    <t>Judicial Education Center (New FY20)</t>
  </si>
  <si>
    <t>95200-9526-7130</t>
  </si>
  <si>
    <t>7130</t>
  </si>
  <si>
    <t>Judicial selection</t>
  </si>
  <si>
    <t>95200-9526-7146</t>
  </si>
  <si>
    <t>7146</t>
  </si>
  <si>
    <t>Ibero-American education</t>
  </si>
  <si>
    <t>95200-9526-7148</t>
  </si>
  <si>
    <t>7148</t>
  </si>
  <si>
    <t>Manufacturing engineering program</t>
  </si>
  <si>
    <t>95200-9526-7150</t>
  </si>
  <si>
    <t>7150</t>
  </si>
  <si>
    <t>Wildlife law education</t>
  </si>
  <si>
    <t>95200-9526-7128</t>
  </si>
  <si>
    <t>7128</t>
  </si>
  <si>
    <t>Native American studies</t>
  </si>
  <si>
    <t>95200-9526-7120</t>
  </si>
  <si>
    <t>7120</t>
  </si>
  <si>
    <t>Chicano and chicana studies</t>
  </si>
  <si>
    <t>95200-9526-7126</t>
  </si>
  <si>
    <t>7126</t>
  </si>
  <si>
    <t>African American student services</t>
  </si>
  <si>
    <t>95200-9526-7154</t>
  </si>
  <si>
    <t>7154</t>
  </si>
  <si>
    <t>Africana studies</t>
  </si>
  <si>
    <t>95200-9526-0001</t>
  </si>
  <si>
    <t>0001</t>
  </si>
  <si>
    <t>NA</t>
  </si>
  <si>
    <t>95200-9526-0002</t>
  </si>
  <si>
    <t>0002</t>
  </si>
  <si>
    <t>95200-9526-7156</t>
  </si>
  <si>
    <t>7156</t>
  </si>
  <si>
    <t>Disabled student services</t>
  </si>
  <si>
    <t>95200-9526-7478</t>
  </si>
  <si>
    <t>7478</t>
  </si>
  <si>
    <t>Minority student services</t>
  </si>
  <si>
    <t>95200-9526-7159</t>
  </si>
  <si>
    <t>7159</t>
  </si>
  <si>
    <t>Community-based education</t>
  </si>
  <si>
    <t>95200-9526-7160</t>
  </si>
  <si>
    <t>7160</t>
  </si>
  <si>
    <t>Corrine Wolfe children's law center</t>
  </si>
  <si>
    <t>95200-9526-7166</t>
  </si>
  <si>
    <t>7166</t>
  </si>
  <si>
    <t>Student mentoring program</t>
  </si>
  <si>
    <t>95200-9526-7134</t>
  </si>
  <si>
    <t>7134</t>
  </si>
  <si>
    <t>Southwest research center</t>
  </si>
  <si>
    <t>95200-9526-7136</t>
  </si>
  <si>
    <t>7136</t>
  </si>
  <si>
    <t>Substance abuse program</t>
  </si>
  <si>
    <t>95200-9526-7138</t>
  </si>
  <si>
    <t>7138</t>
  </si>
  <si>
    <t>Resource geographic information system</t>
  </si>
  <si>
    <t>95200-9526-7140</t>
  </si>
  <si>
    <t>7140</t>
  </si>
  <si>
    <t>Southwest Indian law clinic</t>
  </si>
  <si>
    <t>95200-9526-0003</t>
  </si>
  <si>
    <t>0003</t>
  </si>
  <si>
    <t>95200-9526-7142</t>
  </si>
  <si>
    <t>7142</t>
  </si>
  <si>
    <t>Geospatial and population studies/bureau of business and economic research</t>
  </si>
  <si>
    <t>95200-9526-7144</t>
  </si>
  <si>
    <t>7144</t>
  </si>
  <si>
    <t>New Mexico historical review</t>
  </si>
  <si>
    <t>95200-9526-7164</t>
  </si>
  <si>
    <t>7164</t>
  </si>
  <si>
    <t>Utton transboundary resources center</t>
  </si>
  <si>
    <t>95200-9526-7168</t>
  </si>
  <si>
    <t>7168</t>
  </si>
  <si>
    <t>Land grant studies</t>
  </si>
  <si>
    <t>95200-9526-7178</t>
  </si>
  <si>
    <t>7178</t>
  </si>
  <si>
    <t>University of New Mexico press</t>
  </si>
  <si>
    <t>95200-9526-7162</t>
  </si>
  <si>
    <t>7162</t>
  </si>
  <si>
    <t>Mock trial program and high school forensics</t>
  </si>
  <si>
    <t>95200-9526-7460</t>
  </si>
  <si>
    <t>7460</t>
  </si>
  <si>
    <t>Natural heritage New Mexico database</t>
  </si>
  <si>
    <t>95200-9526-7182</t>
  </si>
  <si>
    <t>7182</t>
  </si>
  <si>
    <t>New Mexico bioscience authority</t>
  </si>
  <si>
    <t>95200-9526-7468</t>
  </si>
  <si>
    <t>7468</t>
  </si>
  <si>
    <t>School of public administration</t>
  </si>
  <si>
    <t>95200-9526-7472</t>
  </si>
  <si>
    <t>7472</t>
  </si>
  <si>
    <t>Indigenous design and planning institute</t>
  </si>
  <si>
    <t>95200-9526-7461</t>
  </si>
  <si>
    <t>7461</t>
  </si>
  <si>
    <t>Border justice initiative</t>
  </si>
  <si>
    <t>95200-9526-7462</t>
  </si>
  <si>
    <t>7462</t>
  </si>
  <si>
    <t>ROTC program</t>
  </si>
  <si>
    <t>95200-9526-7463</t>
  </si>
  <si>
    <t>7463</t>
  </si>
  <si>
    <t>Wild friends program</t>
  </si>
  <si>
    <t>95200-9526-7510</t>
  </si>
  <si>
    <t>7510</t>
  </si>
  <si>
    <t>Teacher education at branch colleges</t>
  </si>
  <si>
    <t>95200-9526-7176</t>
  </si>
  <si>
    <t>7176</t>
  </si>
  <si>
    <t>Gallup branch - workforce development programs</t>
  </si>
  <si>
    <t>95200-9526-7170</t>
  </si>
  <si>
    <t>7170</t>
  </si>
  <si>
    <t>Gallup Branch - nurse expansion</t>
  </si>
  <si>
    <t>95200-9526-7172</t>
  </si>
  <si>
    <t>7172</t>
  </si>
  <si>
    <t>Valencia Brach - nurse expansion</t>
  </si>
  <si>
    <t>95200-9526-7479</t>
  </si>
  <si>
    <t>7479</t>
  </si>
  <si>
    <t>Taos - career services and workforce development programs</t>
  </si>
  <si>
    <t>95200-9526-7174</t>
  </si>
  <si>
    <t>7174</t>
  </si>
  <si>
    <t>Taos Branch - nurse expansion</t>
  </si>
  <si>
    <t>95200-9527-7112</t>
  </si>
  <si>
    <t>9527</t>
  </si>
  <si>
    <t>UNM-H</t>
  </si>
  <si>
    <t>95200-9528-7450</t>
  </si>
  <si>
    <t>9528</t>
  </si>
  <si>
    <t>7450</t>
  </si>
  <si>
    <t>Office of diversity, equity and inclusion</t>
  </si>
  <si>
    <t>95200-9528-7180</t>
  </si>
  <si>
    <t>7180</t>
  </si>
  <si>
    <t>ENLACE</t>
  </si>
  <si>
    <t>95200-9528-7224</t>
  </si>
  <si>
    <t>7224</t>
  </si>
  <si>
    <t>Comprehensive movement disorders clinic</t>
  </si>
  <si>
    <t>95200-9528-0001</t>
  </si>
  <si>
    <t>95200-9528-0002</t>
  </si>
  <si>
    <t>95200-9528-7475</t>
  </si>
  <si>
    <t>7475</t>
  </si>
  <si>
    <t xml:space="preserve">Undergraduate nursing education </t>
  </si>
  <si>
    <t>95200-9528-7474</t>
  </si>
  <si>
    <t>7474</t>
  </si>
  <si>
    <t>Native American health student success program</t>
  </si>
  <si>
    <t>95200-9528-7228</t>
  </si>
  <si>
    <t>7228</t>
  </si>
  <si>
    <t>Office of the medical investigator grief services</t>
  </si>
  <si>
    <t>95200-9528-7230</t>
  </si>
  <si>
    <t>7230</t>
  </si>
  <si>
    <t>Physician assistant program and nurse practitioners</t>
  </si>
  <si>
    <t>95200-9528-7220</t>
  </si>
  <si>
    <t>7220</t>
  </si>
  <si>
    <t>Child abuse evaluation center</t>
  </si>
  <si>
    <t>95200-9528-7216</t>
  </si>
  <si>
    <t>7216</t>
  </si>
  <si>
    <t>Nurse expansion</t>
  </si>
  <si>
    <t>95200-9528-7218</t>
  </si>
  <si>
    <t>7218</t>
  </si>
  <si>
    <t>Graduate nurse education</t>
  </si>
  <si>
    <t>95200-9528-7214</t>
  </si>
  <si>
    <t>7214</t>
  </si>
  <si>
    <t>Native American health center</t>
  </si>
  <si>
    <t>95200-9528-7190</t>
  </si>
  <si>
    <t>7190</t>
  </si>
  <si>
    <t>Native American suicide prevention</t>
  </si>
  <si>
    <t>95200-9528-7188</t>
  </si>
  <si>
    <t>7188</t>
  </si>
  <si>
    <t>Office of medical investigator</t>
  </si>
  <si>
    <t>95200-9528-7194</t>
  </si>
  <si>
    <t>7194</t>
  </si>
  <si>
    <t>Children's psychiatric hospital</t>
  </si>
  <si>
    <t>95200-9528-7196</t>
  </si>
  <si>
    <t>7196</t>
  </si>
  <si>
    <t>Carrie Tingley hospital</t>
  </si>
  <si>
    <t>95200-9528-7478</t>
  </si>
  <si>
    <t>95200-9528-7198</t>
  </si>
  <si>
    <t>7198</t>
  </si>
  <si>
    <t>Newborn intensive care</t>
  </si>
  <si>
    <t>95200-9528-7200</t>
  </si>
  <si>
    <t>7200</t>
  </si>
  <si>
    <t>Pediatric oncology</t>
  </si>
  <si>
    <t>95200-9528-7202</t>
  </si>
  <si>
    <t>7202</t>
  </si>
  <si>
    <t>Poison and drug information center</t>
  </si>
  <si>
    <t>95200-9528-7208</t>
  </si>
  <si>
    <t>95200-9528-1006</t>
  </si>
  <si>
    <t>Genomics, biocomputing and environmental health research</t>
  </si>
  <si>
    <t>95200-9528-7210</t>
  </si>
  <si>
    <t>95200-9528-1007</t>
  </si>
  <si>
    <t>Trauma specialty education</t>
  </si>
  <si>
    <t>95200-9528-7212</t>
  </si>
  <si>
    <t>95200-9528-1008</t>
  </si>
  <si>
    <t>Pediatrics specialty education</t>
  </si>
  <si>
    <t>95200-9528-7206</t>
  </si>
  <si>
    <t>7206</t>
  </si>
  <si>
    <t>Cancer center</t>
  </si>
  <si>
    <t>95200-9528-7222</t>
  </si>
  <si>
    <t>7222</t>
  </si>
  <si>
    <t>Hepatitis community health outcomes</t>
  </si>
  <si>
    <t>95200-9528-7186</t>
  </si>
  <si>
    <t>7186</t>
  </si>
  <si>
    <t>Graduate medical education/residencies</t>
  </si>
  <si>
    <t>95200-9528-7521</t>
  </si>
  <si>
    <t>7521</t>
  </si>
  <si>
    <t>Rural and urban underserved program</t>
  </si>
  <si>
    <t>95200-9528-0003</t>
  </si>
  <si>
    <t>95200-9528-7411</t>
  </si>
  <si>
    <t>Special Needs Dental</t>
  </si>
  <si>
    <t>95400-9541-7112</t>
  </si>
  <si>
    <t>95400</t>
  </si>
  <si>
    <t>9541</t>
  </si>
  <si>
    <t>NMSU</t>
  </si>
  <si>
    <t>95400-9541-7114</t>
  </si>
  <si>
    <t>95400-9541-7116</t>
  </si>
  <si>
    <t>95400-9541-7440</t>
  </si>
  <si>
    <t>95400-9541-7444</t>
  </si>
  <si>
    <t>95400-9542-7112</t>
  </si>
  <si>
    <t>9542</t>
  </si>
  <si>
    <t>95400-9544-7112</t>
  </si>
  <si>
    <t>9544</t>
  </si>
  <si>
    <t>95400-9545-7112</t>
  </si>
  <si>
    <t>9545</t>
  </si>
  <si>
    <t>95400-9545-7440</t>
  </si>
  <si>
    <t>95400-9546-7232</t>
  </si>
  <si>
    <t>9546</t>
  </si>
  <si>
    <t>7232</t>
  </si>
  <si>
    <t>Department of agriculture</t>
  </si>
  <si>
    <t>95400-9547-7234</t>
  </si>
  <si>
    <t>9547</t>
  </si>
  <si>
    <t>7234</t>
  </si>
  <si>
    <t>Agricultural experiment station</t>
  </si>
  <si>
    <t>95400-9548-7236</t>
  </si>
  <si>
    <t>9548</t>
  </si>
  <si>
    <t>7236</t>
  </si>
  <si>
    <t>Cooperative extension service</t>
  </si>
  <si>
    <t>95400-9549-7270</t>
  </si>
  <si>
    <t>9549</t>
  </si>
  <si>
    <t>7270</t>
  </si>
  <si>
    <t>Sustainable agriculture center of excellence</t>
  </si>
  <si>
    <t>95400-9549-7242</t>
  </si>
  <si>
    <t>7242</t>
  </si>
  <si>
    <t>STEM alliance for minority participation</t>
  </si>
  <si>
    <t>95400-9549-7272</t>
  </si>
  <si>
    <t>7272</t>
  </si>
  <si>
    <t>Anna age eight institute</t>
  </si>
  <si>
    <t>95400-9549-7244</t>
  </si>
  <si>
    <t>7244</t>
  </si>
  <si>
    <t>Mental health nurse practitioner</t>
  </si>
  <si>
    <t>95400-9549-7248</t>
  </si>
  <si>
    <t>7248</t>
  </si>
  <si>
    <t>Indian resources development</t>
  </si>
  <si>
    <t>95400-9549-7250</t>
  </si>
  <si>
    <t>7250</t>
  </si>
  <si>
    <t>Manufacturing sector development program</t>
  </si>
  <si>
    <t>95400-9549-7252</t>
  </si>
  <si>
    <t>7252</t>
  </si>
  <si>
    <t>Arrowhead center for business development</t>
  </si>
  <si>
    <t>95400-9549-7216</t>
  </si>
  <si>
    <t>95400-9549-7256</t>
  </si>
  <si>
    <t>7256</t>
  </si>
  <si>
    <t>Alliance teaching and learning advancement</t>
  </si>
  <si>
    <t>95400-9549-7246</t>
  </si>
  <si>
    <t>7246</t>
  </si>
  <si>
    <t>Water resource research institute</t>
  </si>
  <si>
    <t>95400-9549-7258</t>
  </si>
  <si>
    <t>7258</t>
  </si>
  <si>
    <t>College assistance migrant program</t>
  </si>
  <si>
    <t>95400-9549-7238</t>
  </si>
  <si>
    <t>7238</t>
  </si>
  <si>
    <t>Autism program</t>
  </si>
  <si>
    <t>95400-9549-7240</t>
  </si>
  <si>
    <t>7240</t>
  </si>
  <si>
    <t>Sunspot solar observatory consortium</t>
  </si>
  <si>
    <t>95400-9549-7481</t>
  </si>
  <si>
    <t>7481</t>
  </si>
  <si>
    <t>New Mexico produced water consortium</t>
  </si>
  <si>
    <t>95400-9549-7483</t>
  </si>
  <si>
    <t>7483</t>
  </si>
  <si>
    <t>Career path training and STEM outreach for K-12</t>
  </si>
  <si>
    <t>95400-9549-7484</t>
  </si>
  <si>
    <t>7484</t>
  </si>
  <si>
    <t>Nurse anesthesiology</t>
  </si>
  <si>
    <t>95400-9549-7266</t>
  </si>
  <si>
    <t>7266</t>
  </si>
  <si>
    <t>Dona Ana branch - dental hygiene program</t>
  </si>
  <si>
    <t>95400-9549-7268</t>
  </si>
  <si>
    <t>7268</t>
  </si>
  <si>
    <t>Dona Ana branch - nurse expansion</t>
  </si>
  <si>
    <t>95400-9549-7260</t>
  </si>
  <si>
    <t>7260</t>
  </si>
  <si>
    <t>Grants branch - veterans center</t>
  </si>
  <si>
    <t>95600-9561-7112</t>
  </si>
  <si>
    <t>95600</t>
  </si>
  <si>
    <t>9561</t>
  </si>
  <si>
    <t>NMHU</t>
  </si>
  <si>
    <t>95600-9561-7114</t>
  </si>
  <si>
    <t>95600-9561-7440</t>
  </si>
  <si>
    <t>95600-9561-7444</t>
  </si>
  <si>
    <t>95600-9562-7452</t>
  </si>
  <si>
    <t>9562</t>
  </si>
  <si>
    <t>7452</t>
  </si>
  <si>
    <t>Center for excellence in social work</t>
  </si>
  <si>
    <t>95600-9562-7455</t>
  </si>
  <si>
    <t>7455</t>
  </si>
  <si>
    <t>Improve Retention and completion of underserved students</t>
  </si>
  <si>
    <t>95600-9562-7292</t>
  </si>
  <si>
    <t>7292</t>
  </si>
  <si>
    <t>Doctor of nurse practitioner expansion</t>
  </si>
  <si>
    <t>95600-9562-7294</t>
  </si>
  <si>
    <t>7294</t>
  </si>
  <si>
    <t>Center for professional development and career readiness</t>
  </si>
  <si>
    <t>95600-9562-7290</t>
  </si>
  <si>
    <t>7290</t>
  </si>
  <si>
    <t>Acequia and land grant education</t>
  </si>
  <si>
    <t>95600-9562-7280</t>
  </si>
  <si>
    <t>7280</t>
  </si>
  <si>
    <t>Native American social work institute</t>
  </si>
  <si>
    <t>95600-9562-7102</t>
  </si>
  <si>
    <t>7102</t>
  </si>
  <si>
    <t>Advanced placement and international baccalaureate test assistance</t>
  </si>
  <si>
    <t>95600-9562-7478</t>
  </si>
  <si>
    <t>95600-9562-7286</t>
  </si>
  <si>
    <t>7286</t>
  </si>
  <si>
    <t>Forest and watershed institute</t>
  </si>
  <si>
    <t>95600-9562-7512</t>
  </si>
  <si>
    <t>7512</t>
  </si>
  <si>
    <t>Social work grant funds</t>
  </si>
  <si>
    <t>95600-9562-7216</t>
  </si>
  <si>
    <t>95800-9581-7112</t>
  </si>
  <si>
    <t>95800</t>
  </si>
  <si>
    <t>9581</t>
  </si>
  <si>
    <t>WNMU</t>
  </si>
  <si>
    <t>95800-9581-7114</t>
  </si>
  <si>
    <t>95800-9581-7444</t>
  </si>
  <si>
    <t>95800-9582-7447</t>
  </si>
  <si>
    <t>9582</t>
  </si>
  <si>
    <t>7447</t>
  </si>
  <si>
    <t>Early childhood center of excellence</t>
  </si>
  <si>
    <t>95800-9582-0001</t>
  </si>
  <si>
    <t>95800-9582-7297</t>
  </si>
  <si>
    <t>7297</t>
  </si>
  <si>
    <t>Truth or Consequences and Deming - nurse expansion</t>
  </si>
  <si>
    <t>95800-9582-7296</t>
  </si>
  <si>
    <t>7296</t>
  </si>
  <si>
    <t>Instructional television</t>
  </si>
  <si>
    <t>95800-9582-7298</t>
  </si>
  <si>
    <t>7298</t>
  </si>
  <si>
    <t>Pharmacy and phlebotomy programs</t>
  </si>
  <si>
    <t>95800-9582-7299</t>
  </si>
  <si>
    <t>7299</t>
  </si>
  <si>
    <t>Web-based teacher licensure</t>
  </si>
  <si>
    <t>95800-9582-7424</t>
  </si>
  <si>
    <t>7424</t>
  </si>
  <si>
    <t>Early childhood center</t>
  </si>
  <si>
    <t>95800-9582-7216</t>
  </si>
  <si>
    <t>95800-9582-7487</t>
  </si>
  <si>
    <t>7487</t>
  </si>
  <si>
    <t>Early childhood mental health program</t>
  </si>
  <si>
    <t>95800-9582-7488</t>
  </si>
  <si>
    <t>7488</t>
  </si>
  <si>
    <t>Veterans center</t>
  </si>
  <si>
    <t>96000-9601-7112</t>
  </si>
  <si>
    <t>96000</t>
  </si>
  <si>
    <t>9601</t>
  </si>
  <si>
    <t>ENMU</t>
  </si>
  <si>
    <t>96000-9601-7114</t>
  </si>
  <si>
    <t>96000-9601-7116</t>
  </si>
  <si>
    <t>96000-9601-7444</t>
  </si>
  <si>
    <t>96000-9602-7112</t>
  </si>
  <si>
    <t>9602</t>
  </si>
  <si>
    <t>96000-9603-7112</t>
  </si>
  <si>
    <t>9603</t>
  </si>
  <si>
    <t>96000-9604-7303</t>
  </si>
  <si>
    <t>9604</t>
  </si>
  <si>
    <t>7303</t>
  </si>
  <si>
    <t>Blackwater draw site and museum</t>
  </si>
  <si>
    <t>96000-9604-7304</t>
  </si>
  <si>
    <t>7304</t>
  </si>
  <si>
    <t>Student success programs</t>
  </si>
  <si>
    <t>96000-9604-7216</t>
  </si>
  <si>
    <t>96000-9604-7307</t>
  </si>
  <si>
    <t>7307</t>
  </si>
  <si>
    <t>At-risk student tutoring</t>
  </si>
  <si>
    <t>96000-9604-7309</t>
  </si>
  <si>
    <t>7309</t>
  </si>
  <si>
    <t>Allied health</t>
  </si>
  <si>
    <t>96000-9604-7316</t>
  </si>
  <si>
    <t>7316</t>
  </si>
  <si>
    <t>Teacher education preparation program</t>
  </si>
  <si>
    <t>96000-9604-7318</t>
  </si>
  <si>
    <t>7318</t>
  </si>
  <si>
    <t>Greyhound promise</t>
  </si>
  <si>
    <t>96000-9604-7310</t>
  </si>
  <si>
    <t>7310</t>
  </si>
  <si>
    <t>Roswell Branch - nurse expansion</t>
  </si>
  <si>
    <t>96000-9604-7312</t>
  </si>
  <si>
    <t>7312</t>
  </si>
  <si>
    <t>Roswell branch - airframe mechanics</t>
  </si>
  <si>
    <t>96000-9604-7314</t>
  </si>
  <si>
    <t>7314</t>
  </si>
  <si>
    <t>Roswell branch - special services program</t>
  </si>
  <si>
    <t>96000-9604-7491</t>
  </si>
  <si>
    <t>7491</t>
  </si>
  <si>
    <t>Roswell branch - veterans center</t>
  </si>
  <si>
    <t>96000-9604-7320</t>
  </si>
  <si>
    <t>7320</t>
  </si>
  <si>
    <t>Youth challenge</t>
  </si>
  <si>
    <t>96000-9604-7322</t>
  </si>
  <si>
    <t>7322</t>
  </si>
  <si>
    <t>Nursing program</t>
  </si>
  <si>
    <t>96200-9621-7112</t>
  </si>
  <si>
    <t>96200</t>
  </si>
  <si>
    <t>9621</t>
  </si>
  <si>
    <t>NMT</t>
  </si>
  <si>
    <t>96200-9622-7340</t>
  </si>
  <si>
    <t>9622</t>
  </si>
  <si>
    <t>7340</t>
  </si>
  <si>
    <t>Bureau of mine safety</t>
  </si>
  <si>
    <t>96200-9623-7342</t>
  </si>
  <si>
    <t>9623</t>
  </si>
  <si>
    <t>7342</t>
  </si>
  <si>
    <t>Bureau of geology and mineral resources</t>
  </si>
  <si>
    <t>96200-9624-7344</t>
  </si>
  <si>
    <t>9624</t>
  </si>
  <si>
    <t>7344</t>
  </si>
  <si>
    <t>Petroleum recovery research center</t>
  </si>
  <si>
    <t>96200-9625-7346</t>
  </si>
  <si>
    <t>9625</t>
  </si>
  <si>
    <t>7346</t>
  </si>
  <si>
    <t>Geophysical research center</t>
  </si>
  <si>
    <t>96200-9621-7444</t>
  </si>
  <si>
    <t>96200-9626-7456</t>
  </si>
  <si>
    <t>9626</t>
  </si>
  <si>
    <t>7456</t>
  </si>
  <si>
    <t>New Mexico mathematics, engineering and science achievement</t>
  </si>
  <si>
    <t>96200-9626-7362</t>
  </si>
  <si>
    <t>7362</t>
  </si>
  <si>
    <t>Cybersecurity center of excellence</t>
  </si>
  <si>
    <t>96200-9626-7364</t>
  </si>
  <si>
    <t>7364</t>
  </si>
  <si>
    <t>Rural economic development</t>
  </si>
  <si>
    <t>96200-9626-7366</t>
  </si>
  <si>
    <t>7366</t>
  </si>
  <si>
    <t>Chemical engineering student assistanceships</t>
  </si>
  <si>
    <t>96200-9626-7354</t>
  </si>
  <si>
    <t>7354</t>
  </si>
  <si>
    <t>Science and engineering fair</t>
  </si>
  <si>
    <t>96200-9626-7352</t>
  </si>
  <si>
    <t>7352</t>
  </si>
  <si>
    <t>Energetic materials research center</t>
  </si>
  <si>
    <t>96200-9626-7356</t>
  </si>
  <si>
    <t>7356</t>
  </si>
  <si>
    <t>Institute for complex additive systems analysis</t>
  </si>
  <si>
    <t>96200-9626-7358</t>
  </si>
  <si>
    <t>7358</t>
  </si>
  <si>
    <t>Cave and karst research</t>
  </si>
  <si>
    <t>96200-9626-7360</t>
  </si>
  <si>
    <t>7360</t>
  </si>
  <si>
    <t>Homeland security center</t>
  </si>
  <si>
    <t>96200-9626-0001</t>
  </si>
  <si>
    <t>96400-9641-7112</t>
  </si>
  <si>
    <t>96400</t>
  </si>
  <si>
    <t>9641</t>
  </si>
  <si>
    <t>NNMC</t>
  </si>
  <si>
    <t>96400-9641-7114</t>
  </si>
  <si>
    <t>96400-9641-7444</t>
  </si>
  <si>
    <t>96400-9642-7442</t>
  </si>
  <si>
    <t>9642</t>
  </si>
  <si>
    <t>7442</t>
  </si>
  <si>
    <t>Native American student center</t>
  </si>
  <si>
    <t>96400-9642-7376</t>
  </si>
  <si>
    <t>7376</t>
  </si>
  <si>
    <t>Academic program evaluation</t>
  </si>
  <si>
    <t>96400-9642-7216</t>
  </si>
  <si>
    <t>96400-9642-7106</t>
  </si>
  <si>
    <t>7106</t>
  </si>
  <si>
    <t>Science, technology, engineering, arts and math initiative</t>
  </si>
  <si>
    <t>96400-9642-7514</t>
  </si>
  <si>
    <t>7514</t>
  </si>
  <si>
    <t>center for the arts</t>
  </si>
  <si>
    <t>96400-9642-7495</t>
  </si>
  <si>
    <t>7495</t>
  </si>
  <si>
    <t>Demonstration farm</t>
  </si>
  <si>
    <t>96400-9642-7496</t>
  </si>
  <si>
    <t>7496</t>
  </si>
  <si>
    <t>Arts, cultural engagement and sustainable agriculture</t>
  </si>
  <si>
    <t>96400-9642-7488</t>
  </si>
  <si>
    <t>96600-9661-7112</t>
  </si>
  <si>
    <t>96600</t>
  </si>
  <si>
    <t>9661</t>
  </si>
  <si>
    <t>SFCC</t>
  </si>
  <si>
    <t>96600-9662-7382</t>
  </si>
  <si>
    <t>9662</t>
  </si>
  <si>
    <t>7382</t>
  </si>
  <si>
    <t>Teacher education expansion</t>
  </si>
  <si>
    <t>96600-9662-7388</t>
  </si>
  <si>
    <t>7388</t>
  </si>
  <si>
    <t>EMS mental health resiliency pilot</t>
  </si>
  <si>
    <t>96600-9662-7380</t>
  </si>
  <si>
    <t>7380</t>
  </si>
  <si>
    <t>First born, home visiting and technical assistance</t>
  </si>
  <si>
    <t>96600-9662-7216</t>
  </si>
  <si>
    <t>96600-9662-7384</t>
  </si>
  <si>
    <t>7384</t>
  </si>
  <si>
    <t>Small business development centers</t>
  </si>
  <si>
    <t>96600-9662-7530</t>
  </si>
  <si>
    <t>7530</t>
  </si>
  <si>
    <t>Employment preparation</t>
  </si>
  <si>
    <t>96800-9681-7112</t>
  </si>
  <si>
    <t>96800</t>
  </si>
  <si>
    <t>9681</t>
  </si>
  <si>
    <t>CNM</t>
  </si>
  <si>
    <t>96800-9682-7216</t>
  </si>
  <si>
    <t>9682</t>
  </si>
  <si>
    <t>96800-9682-7533</t>
  </si>
  <si>
    <t>7533</t>
  </si>
  <si>
    <t>Workforce development</t>
  </si>
  <si>
    <t>97000-9701-7112</t>
  </si>
  <si>
    <t>97000</t>
  </si>
  <si>
    <t>9701</t>
  </si>
  <si>
    <t>LCC</t>
  </si>
  <si>
    <t>97000-9701-7114</t>
  </si>
  <si>
    <t>97000-9702-7457</t>
  </si>
  <si>
    <t>9702</t>
  </si>
  <si>
    <t>7457</t>
  </si>
  <si>
    <t>Rough rider student support services</t>
  </si>
  <si>
    <t>97000-9702-7499</t>
  </si>
  <si>
    <t>7499</t>
  </si>
  <si>
    <t>Fire resiliency</t>
  </si>
  <si>
    <t>97000-9702-7216</t>
  </si>
  <si>
    <t>97000-9702-7394</t>
  </si>
  <si>
    <t>7394</t>
  </si>
  <si>
    <t>Student retention and completion</t>
  </si>
  <si>
    <t>97000-9702-7513</t>
  </si>
  <si>
    <t>7513</t>
  </si>
  <si>
    <t>Year-round mentorship</t>
  </si>
  <si>
    <t>97200-9721-7112</t>
  </si>
  <si>
    <t>97200</t>
  </si>
  <si>
    <t>9721</t>
  </si>
  <si>
    <t>MCC</t>
  </si>
  <si>
    <t>97200-9721-7114</t>
  </si>
  <si>
    <t>97200-9722-0001</t>
  </si>
  <si>
    <t>9722</t>
  </si>
  <si>
    <t>97200-9722-7396</t>
  </si>
  <si>
    <t>7396</t>
  </si>
  <si>
    <t>Wind training center</t>
  </si>
  <si>
    <t>97400-9741-7112</t>
  </si>
  <si>
    <t>97400</t>
  </si>
  <si>
    <t>9741</t>
  </si>
  <si>
    <t>NMJC</t>
  </si>
  <si>
    <t>97400-9741-7114</t>
  </si>
  <si>
    <t>97400-9742-7400</t>
  </si>
  <si>
    <t>9742</t>
  </si>
  <si>
    <t>7400</t>
  </si>
  <si>
    <t>Oil and gas management program</t>
  </si>
  <si>
    <t>97400-9742-7216</t>
  </si>
  <si>
    <t>97400-9742-7404</t>
  </si>
  <si>
    <t>7404</t>
  </si>
  <si>
    <t>Lea county distance education consortium</t>
  </si>
  <si>
    <t>97400-9742-7506</t>
  </si>
  <si>
    <t>7506</t>
  </si>
  <si>
    <t>Student support services</t>
  </si>
  <si>
    <t>97500-9751-7112</t>
  </si>
  <si>
    <t>97500</t>
  </si>
  <si>
    <t>9751</t>
  </si>
  <si>
    <t>SENMC</t>
  </si>
  <si>
    <t>97500-9752-7262</t>
  </si>
  <si>
    <t>9752</t>
  </si>
  <si>
    <t>7262</t>
  </si>
  <si>
    <t>97500-9752-7264</t>
  </si>
  <si>
    <t>7264</t>
  </si>
  <si>
    <t>97600-9761-7112</t>
  </si>
  <si>
    <t>97600</t>
  </si>
  <si>
    <t>9761</t>
  </si>
  <si>
    <t>SJC</t>
  </si>
  <si>
    <t>97600-9761-7440</t>
  </si>
  <si>
    <t>97600-9762-7414</t>
  </si>
  <si>
    <t>9762</t>
  </si>
  <si>
    <t>7414</t>
  </si>
  <si>
    <t>Renewable energy center of excellence</t>
  </si>
  <si>
    <t>97600-9762-7410</t>
  </si>
  <si>
    <t>7410</t>
  </si>
  <si>
    <t>Dental hygiene program</t>
  </si>
  <si>
    <t>97600-9762-7515</t>
  </si>
  <si>
    <t>7515</t>
  </si>
  <si>
    <t>Food hub</t>
  </si>
  <si>
    <t>97600-9762-7520</t>
  </si>
  <si>
    <t>7520</t>
  </si>
  <si>
    <t>Health center</t>
  </si>
  <si>
    <t>97600-9762-7216</t>
  </si>
  <si>
    <t>97700-9771-7112</t>
  </si>
  <si>
    <t>97700</t>
  </si>
  <si>
    <t>9771</t>
  </si>
  <si>
    <t>CCC</t>
  </si>
  <si>
    <t>97700-9772-7458</t>
  </si>
  <si>
    <t>9772</t>
  </si>
  <si>
    <t>7458</t>
  </si>
  <si>
    <t>HVAC program</t>
  </si>
  <si>
    <t>97700-9772-7216</t>
  </si>
  <si>
    <t>97700-9772-7454</t>
  </si>
  <si>
    <t>7454</t>
  </si>
  <si>
    <t>Welding program</t>
  </si>
  <si>
    <t>97800-9781-7112</t>
  </si>
  <si>
    <t>97800</t>
  </si>
  <si>
    <t>9781</t>
  </si>
  <si>
    <t>NMMI</t>
  </si>
  <si>
    <t>97800-9781-7114</t>
  </si>
  <si>
    <t>97800-9782-7420</t>
  </si>
  <si>
    <t>9782</t>
  </si>
  <si>
    <t>7420</t>
  </si>
  <si>
    <t>Knowles legislative scholarship program</t>
  </si>
  <si>
    <t>97900-9791-7112</t>
  </si>
  <si>
    <t>97900</t>
  </si>
  <si>
    <t>9791</t>
  </si>
  <si>
    <t>NMSBVI</t>
  </si>
  <si>
    <t>97900-9792-7424</t>
  </si>
  <si>
    <t>9792</t>
  </si>
  <si>
    <t>97900-9792-7426</t>
  </si>
  <si>
    <t>7426</t>
  </si>
  <si>
    <t>Low vision clinic programs</t>
  </si>
  <si>
    <t>98000-9801-7112</t>
  </si>
  <si>
    <t>98000</t>
  </si>
  <si>
    <t>9801</t>
  </si>
  <si>
    <t>NMSD</t>
  </si>
  <si>
    <t>98000-9802-7430</t>
  </si>
  <si>
    <t>9802</t>
  </si>
  <si>
    <t>7430</t>
  </si>
  <si>
    <t>Statewide outreach services</t>
  </si>
  <si>
    <t>RPSP Account Code</t>
  </si>
  <si>
    <t>95200-9521-7112 Instruction and general purposes</t>
  </si>
  <si>
    <t>95200-9521-7114 Athletics</t>
  </si>
  <si>
    <t>95200-9521-7116 Educational television</t>
  </si>
  <si>
    <t>95200-9521-7440 Tribal education initiatives</t>
  </si>
  <si>
    <t>95200-9521-7444 Teacher pipeline initiatives</t>
  </si>
  <si>
    <t>95200-9522-7112 Instruction and general purposes</t>
  </si>
  <si>
    <t>95200-9522-7440 Tribal education initiatives</t>
  </si>
  <si>
    <t>95200-9523-7112 Instruction and general purposes</t>
  </si>
  <si>
    <t>95200-9524-7112 Instruction and general purposes</t>
  </si>
  <si>
    <t>95200-9525-7112 Instruction and general purposes</t>
  </si>
  <si>
    <t>95200-9526-7098 Graduation, reality and dual-role skills program</t>
  </si>
  <si>
    <t>95200-9526-7441 American Indian summer bridge program</t>
  </si>
  <si>
    <t>95200-9526-7451 Economics department</t>
  </si>
  <si>
    <t>95200-9526-7124 Veterans student services</t>
  </si>
  <si>
    <t>95200-9521-0000 Judicial Education Center (New FY20)</t>
  </si>
  <si>
    <t>95200-9526-7130 Judicial selection</t>
  </si>
  <si>
    <t>95200-9526-7146 Ibero-American education</t>
  </si>
  <si>
    <t>95200-9526-7148 Manufacturing engineering program</t>
  </si>
  <si>
    <t>95200-9526-7150 Wildlife law education</t>
  </si>
  <si>
    <t>95200-9526-7128 Native American studies</t>
  </si>
  <si>
    <t>95200-9526-7120 Chicano and chicana studies</t>
  </si>
  <si>
    <t>95200-9526-7126 African American student services</t>
  </si>
  <si>
    <t>95200-9526-7154 Africana studies</t>
  </si>
  <si>
    <t>95200-9526-7156 Disabled student services</t>
  </si>
  <si>
    <t>95200-9526-7478 Minority student services</t>
  </si>
  <si>
    <t>95200-9526-7159 Community-based education</t>
  </si>
  <si>
    <t>95200-9526-7160 Corrine Wolfe children's law center</t>
  </si>
  <si>
    <t>95200-9526-7166 Student mentoring program</t>
  </si>
  <si>
    <t>95200-9526-7134 Southwest research center</t>
  </si>
  <si>
    <t>95200-9526-7136 Substance abuse program</t>
  </si>
  <si>
    <t>95200-9526-7138 Resource geographic information system</t>
  </si>
  <si>
    <t>95200-9526-7140 Southwest Indian law clinic</t>
  </si>
  <si>
    <t>95200-9526-7142 Geospatial and population studies/bureau of business and economic research</t>
  </si>
  <si>
    <t>95200-9526-7144 New Mexico historical review</t>
  </si>
  <si>
    <t>95200-9526-7164 Utton transboundary resources center</t>
  </si>
  <si>
    <t>95200-9526-7168 Land grant studies</t>
  </si>
  <si>
    <t>95200-9526-7178 University of New Mexico press</t>
  </si>
  <si>
    <t>95200-9526-7162 Mock trial program and high school forensics</t>
  </si>
  <si>
    <t>95200-9526-7460 Natural heritage New Mexico database</t>
  </si>
  <si>
    <t>95200-9526-7182 New Mexico bioscience authority</t>
  </si>
  <si>
    <t>95200-9526-7468 School of public administration</t>
  </si>
  <si>
    <t>95200-9526-7472 Indigenous design and planning institute</t>
  </si>
  <si>
    <t>95200-9526-7461 Border justice initiative</t>
  </si>
  <si>
    <t>95200-9526-7462 ROTC program</t>
  </si>
  <si>
    <t>95200-9526-7463 Wild friends program</t>
  </si>
  <si>
    <t>95200-9526-7510 Teacher education at branch colleges</t>
  </si>
  <si>
    <t>95200-9526-7176 Gallup branch - workforce development programs</t>
  </si>
  <si>
    <t>95200-9526-7170 Gallup Branch - nurse expansion</t>
  </si>
  <si>
    <t>95200-9526-7172 Valencia Brach - nurse expansion</t>
  </si>
  <si>
    <t>95200-9526-7479 Taos - career services and workforce development programs</t>
  </si>
  <si>
    <t>95200-9526-7174 Taos Branch - nurse expansion</t>
  </si>
  <si>
    <t>95200-9527-7112 Instruction and general purposes</t>
  </si>
  <si>
    <t>95200-9528-7450 Office of diversity, equity and inclusion</t>
  </si>
  <si>
    <t>95200-9528-7180 ENLACE</t>
  </si>
  <si>
    <t>95200-9528-7224 Comprehensive movement disorders clinic</t>
  </si>
  <si>
    <t xml:space="preserve">95200-9528-7475 Undergraduate nursing education </t>
  </si>
  <si>
    <t>95200-9528-7474 Native American health student success program</t>
  </si>
  <si>
    <t>95200-9528-7228 Office of the medical investigator grief services</t>
  </si>
  <si>
    <t>95200-9528-7230 Physician assistant program and nurse practitioners</t>
  </si>
  <si>
    <t>95200-9528-7220 Child abuse evaluation center</t>
  </si>
  <si>
    <t>95200-9528-7216 Nurse expansion</t>
  </si>
  <si>
    <t>95200-9528-7218 Graduate nurse education</t>
  </si>
  <si>
    <t>95200-9528-7214 Native American health center</t>
  </si>
  <si>
    <t>95200-9528-7190 Native American suicide prevention</t>
  </si>
  <si>
    <t>95200-9528-7188 Office of medical investigator</t>
  </si>
  <si>
    <t>95200-9528-7194 Children's psychiatric hospital</t>
  </si>
  <si>
    <t>95200-9528-7196 Carrie Tingley hospital</t>
  </si>
  <si>
    <t>95200-9528-7478 Minority student services</t>
  </si>
  <si>
    <t>95200-9528-7198 Newborn intensive care</t>
  </si>
  <si>
    <t>95200-9528-7200 Pediatric oncology</t>
  </si>
  <si>
    <t>95200-9528-7202 Poison and drug information center</t>
  </si>
  <si>
    <t>95200-9528-7208 Genomics, biocomputing and environmental health research</t>
  </si>
  <si>
    <t>95200-9528-7210 Trauma specialty education</t>
  </si>
  <si>
    <t>95200-9528-7212 Pediatrics specialty education</t>
  </si>
  <si>
    <t>95200-9528-7206 Cancer center</t>
  </si>
  <si>
    <t>95200-9528-7222 Hepatitis community health outcomes</t>
  </si>
  <si>
    <t>95200-9528-7186 Graduate medical education/residencies</t>
  </si>
  <si>
    <t>95200-9528-7521 Rural and urban underserved program</t>
  </si>
  <si>
    <t>95200-9528-7411 Special Needs Dental</t>
  </si>
  <si>
    <t>95400-9541-7112 Instruction and general purposes</t>
  </si>
  <si>
    <t>95400-9541-7114 Athletics</t>
  </si>
  <si>
    <t>95400-9541-7116 Educational television</t>
  </si>
  <si>
    <t>95400-9541-7440 Tribal education initiatives</t>
  </si>
  <si>
    <t>95400-9541-7444 Teacher pipeline initiatives</t>
  </si>
  <si>
    <t>95400-9542-7112 Instruction and general purposes</t>
  </si>
  <si>
    <t>95400-9544-7112 Instruction and general purposes</t>
  </si>
  <si>
    <t>95400-9545-7112 Instruction and general purposes</t>
  </si>
  <si>
    <t>95400-9545-7440 Tribal education initiatives</t>
  </si>
  <si>
    <t>95400-9546-7232 Department of agriculture</t>
  </si>
  <si>
    <t>95400-9547-7234 Agricultural experiment station</t>
  </si>
  <si>
    <t>95400-9548-7236 Cooperative extension service</t>
  </si>
  <si>
    <t>95400-9549-7270 Sustainable agriculture center of excellence</t>
  </si>
  <si>
    <t>95400-9549-7242 STEM alliance for minority participation</t>
  </si>
  <si>
    <t>95400-9549-7272 Anna age eight institute</t>
  </si>
  <si>
    <t>95400-9549-7244 Mental health nurse practitioner</t>
  </si>
  <si>
    <t>95400-9549-7248 Indian resources development</t>
  </si>
  <si>
    <t>95400-9549-7250 Manufacturing sector development program</t>
  </si>
  <si>
    <t>95400-9549-7252 Arrowhead center for business development</t>
  </si>
  <si>
    <t>95400-9549-7216 Nurse expansion</t>
  </si>
  <si>
    <t>95400-9549-7256 Alliance teaching and learning advancement</t>
  </si>
  <si>
    <t>95400-9549-7246 Water resource research institute</t>
  </si>
  <si>
    <t>95400-9549-7258 College assistance migrant program</t>
  </si>
  <si>
    <t>95400-9549-7238 Autism program</t>
  </si>
  <si>
    <t>95400-9549-7240 Sunspot solar observatory consortium</t>
  </si>
  <si>
    <t>95400-9549-7481 New Mexico produced water consortium</t>
  </si>
  <si>
    <t>95400-9549-7483 Career path training and STEM outreach for K-12</t>
  </si>
  <si>
    <t>95400-9549-7484 Nurse anesthesiology</t>
  </si>
  <si>
    <t>95400-9549-7266 Dona Ana branch - dental hygiene program</t>
  </si>
  <si>
    <t>95400-9549-7268 Dona Ana branch - nurse expansion</t>
  </si>
  <si>
    <t>95400-9549-7260 Grants branch - veterans center</t>
  </si>
  <si>
    <t>95600-9561-7112 Instruction and general purposes</t>
  </si>
  <si>
    <t>95600-9561-7114 Athletics</t>
  </si>
  <si>
    <t>95600-9561-7440 Tribal education initiatives</t>
  </si>
  <si>
    <t>95600-9561-7444 Teacher pipeline initiatives</t>
  </si>
  <si>
    <t>95600-9562-7452 Center for excellence in social work</t>
  </si>
  <si>
    <t>95600-9562-7455 Improve Retention and completion of underserved students</t>
  </si>
  <si>
    <t>95600-9562-7292 Doctor of nurse practitioner expansion</t>
  </si>
  <si>
    <t>95600-9562-7294 Center for professional development and career readiness</t>
  </si>
  <si>
    <t>95600-9562-7290 Acequia and land grant education</t>
  </si>
  <si>
    <t>95600-9562-7280 Native American social work institute</t>
  </si>
  <si>
    <t>95600-9562-7102 Advanced placement and international baccalaureate test assistance</t>
  </si>
  <si>
    <t>95600-9562-7478 Minority student services</t>
  </si>
  <si>
    <t>95600-9562-7286 Forest and watershed institute</t>
  </si>
  <si>
    <t>95600-9562-7512 Social work grant funds</t>
  </si>
  <si>
    <t>95600-9562-7216 Nurse expansion</t>
  </si>
  <si>
    <t>95800-9581-7112 Instruction and general purposes</t>
  </si>
  <si>
    <t>95800-9581-7114 Athletics</t>
  </si>
  <si>
    <t>95800-9581-7444 Teacher pipeline initiatives</t>
  </si>
  <si>
    <t>95800-9582-7447 Early childhood center of excellence</t>
  </si>
  <si>
    <t>95800-9582-7297 Truth or Consequences and Deming - nurse expansion</t>
  </si>
  <si>
    <t>95800-9582-7296 Instructional television</t>
  </si>
  <si>
    <t>95800-9582-7298 Pharmacy and phlebotomy programs</t>
  </si>
  <si>
    <t>95800-9582-7299 Web-based teacher licensure</t>
  </si>
  <si>
    <t>95800-9582-7424 Early childhood center</t>
  </si>
  <si>
    <t>95800-9582-7216 Nurse expansion</t>
  </si>
  <si>
    <t>95800-9582-7487 Early childhood mental health program</t>
  </si>
  <si>
    <t>95800-9582-7488 Veterans center</t>
  </si>
  <si>
    <t>96000-9601-7112 Instruction and general purposes</t>
  </si>
  <si>
    <t>96000-9601-7114 Athletics</t>
  </si>
  <si>
    <t>96000-9601-7116 Educational television</t>
  </si>
  <si>
    <t>96000-9601-7444 Teacher pipeline initiatives</t>
  </si>
  <si>
    <t>96000-9602-7112 Instruction and general purposes</t>
  </si>
  <si>
    <t>96000-9603-7112 Instruction and general purposes</t>
  </si>
  <si>
    <t>96000-9604-7303 Blackwater draw site and museum</t>
  </si>
  <si>
    <t>96000-9604-7304 Student success programs</t>
  </si>
  <si>
    <t>96000-9604-7216 Nurse expansion</t>
  </si>
  <si>
    <t>96000-9604-7307 At-risk student tutoring</t>
  </si>
  <si>
    <t>96000-9604-7309 Allied health</t>
  </si>
  <si>
    <t>96000-9604-7316 Teacher education preparation program</t>
  </si>
  <si>
    <t>96000-9604-7318 Greyhound promise</t>
  </si>
  <si>
    <t>96000-9604-7310 Roswell Branch - nurse expansion</t>
  </si>
  <si>
    <t>96000-9604-7312 Roswell branch - airframe mechanics</t>
  </si>
  <si>
    <t>96000-9604-7314 Roswell branch - special services program</t>
  </si>
  <si>
    <t>96000-9604-7491 Roswell branch - veterans center</t>
  </si>
  <si>
    <t>96000-9604-7320 Youth challenge</t>
  </si>
  <si>
    <t>96000-9604-7322 Nursing program</t>
  </si>
  <si>
    <t>96200-9621-7112 Instruction and general purposes</t>
  </si>
  <si>
    <t>96200-9622-7340 Bureau of mine safety</t>
  </si>
  <si>
    <t>96200-9623-7342 Bureau of geology and mineral resources</t>
  </si>
  <si>
    <t>96200-9624-7344 Petroleum recovery research center</t>
  </si>
  <si>
    <t>96200-9625-7346 Geophysical research center</t>
  </si>
  <si>
    <t>96200-9621-7444 Teacher pipeline initiatives</t>
  </si>
  <si>
    <t>96200-9626-7456 New Mexico mathematics, engineering and science achievement</t>
  </si>
  <si>
    <t>96200-9626-7362 Cybersecurity center of excellence</t>
  </si>
  <si>
    <t>96200-9626-7364 Rural economic development</t>
  </si>
  <si>
    <t>96200-9626-7366 Chemical engineering student assistanceships</t>
  </si>
  <si>
    <t>96200-9626-7354 Science and engineering fair</t>
  </si>
  <si>
    <t>96200-9626-7352 Energetic materials research center</t>
  </si>
  <si>
    <t>96200-9626-7356 Institute for complex additive systems analysis</t>
  </si>
  <si>
    <t>96200-9626-7358 Cave and karst research</t>
  </si>
  <si>
    <t>96200-9626-7360 Homeland security center</t>
  </si>
  <si>
    <t>96400-9641-7112 Instruction and general purposes</t>
  </si>
  <si>
    <t>96400-9641-7114 Athletics</t>
  </si>
  <si>
    <t>96400-9641-7444 Teacher pipeline initiatives</t>
  </si>
  <si>
    <t>96400-9642-7442 Native American student center</t>
  </si>
  <si>
    <t>96400-9642-7376 Academic program evaluation</t>
  </si>
  <si>
    <t>96400-9642-7216 Nurse expansion</t>
  </si>
  <si>
    <t>96400-9642-7106 Science, technology, engineering, arts and math initiative</t>
  </si>
  <si>
    <t>96400-9642-7514 center for the arts</t>
  </si>
  <si>
    <t>96400-9642-7495 Demonstration farm</t>
  </si>
  <si>
    <t>96400-9642-7496 Arts, cultural engagement and sustainable agriculture</t>
  </si>
  <si>
    <t>96400-9642-7488 Veterans center</t>
  </si>
  <si>
    <t>96600-9661-7112 Instruction and general purposes</t>
  </si>
  <si>
    <t>96600-9662-7382 Teacher education expansion</t>
  </si>
  <si>
    <t>96600-9662-7388 EMS mental health resiliency pilot</t>
  </si>
  <si>
    <t>96600-9662-7380 First born, home visiting and technical assistance</t>
  </si>
  <si>
    <t>96600-9662-7216 Nurse expansion</t>
  </si>
  <si>
    <t>96600-9662-7384 Small business development centers</t>
  </si>
  <si>
    <t>96600-9662-7530 Employment preparation</t>
  </si>
  <si>
    <t>96800-9681-7112 Instruction and general purposes</t>
  </si>
  <si>
    <t>96800-9682-7216 Nurse expansion</t>
  </si>
  <si>
    <t>96800-9682-7533 Workforce development</t>
  </si>
  <si>
    <t>97000-9701-7112 Instruction and general purposes</t>
  </si>
  <si>
    <t>97000-9701-7114 Athletics</t>
  </si>
  <si>
    <t>97000-9702-7457 Rough rider student support services</t>
  </si>
  <si>
    <t>97000-9702-7499 Fire resiliency</t>
  </si>
  <si>
    <t>97000-9702-7216 Nurse expansion</t>
  </si>
  <si>
    <t>97000-9702-7394 Student retention and completion</t>
  </si>
  <si>
    <t>97000-9702-7513 Year-round mentorship</t>
  </si>
  <si>
    <t>97200-9721-7112 Instruction and general purposes</t>
  </si>
  <si>
    <t>97200-9721-7114 Athletics</t>
  </si>
  <si>
    <t>97200-9722-7396 Wind training center</t>
  </si>
  <si>
    <t>97400-9741-7112 Instruction and general purposes</t>
  </si>
  <si>
    <t>97400-9741-7114 Athletics</t>
  </si>
  <si>
    <t>97400-9742-7400 Oil and gas management program</t>
  </si>
  <si>
    <t>97400-9742-7216 Nurse expansion</t>
  </si>
  <si>
    <t>97400-9742-7404 Lea county distance education consortium</t>
  </si>
  <si>
    <t>97400-9742-7506 Student support services</t>
  </si>
  <si>
    <t>97500-9751-7112 Instruction and general purposes</t>
  </si>
  <si>
    <t>97500-9752-7262 Manufacturing sector development program</t>
  </si>
  <si>
    <t>97500-9752-7264 Nurse expansion</t>
  </si>
  <si>
    <t>97600-9761-7112 Instruction and general purposes</t>
  </si>
  <si>
    <t>97600-9761-7440 Tribal education initiatives</t>
  </si>
  <si>
    <t>97600-9762-7414 Renewable energy center of excellence</t>
  </si>
  <si>
    <t>97600-9762-7410 Dental hygiene program</t>
  </si>
  <si>
    <t>97600-9762-7515 Food hub</t>
  </si>
  <si>
    <t>97600-9762-7520 Health center</t>
  </si>
  <si>
    <t>97600-9762-7216 Nurse expansion</t>
  </si>
  <si>
    <t>97700-9771-7112 Instruction and general purposes</t>
  </si>
  <si>
    <t>97700-9772-7458 HVAC program</t>
  </si>
  <si>
    <t>97700-9772-7216 Nurse expansion</t>
  </si>
  <si>
    <t>97700-9772-7454 Welding program</t>
  </si>
  <si>
    <t>97800-9781-7112 Instruction and general purposes</t>
  </si>
  <si>
    <t>97800-9781-7114 Athletics</t>
  </si>
  <si>
    <t>97800-9782-7420 Knowles legislative scholarship program</t>
  </si>
  <si>
    <t>97900-9791-7112 Instruction and general purposes</t>
  </si>
  <si>
    <t>97900-9792-7424 Early childhood center</t>
  </si>
  <si>
    <t>97900-9792-7426 Low vision clinic programs</t>
  </si>
  <si>
    <t>98000-9801-7112 Instruction and general purposes</t>
  </si>
  <si>
    <t>98000-9802-7430 Statewide outreach services</t>
  </si>
  <si>
    <t xml:space="preserve">Account and Name </t>
  </si>
  <si>
    <t>None</t>
  </si>
  <si>
    <t>95200-9526-0002 None</t>
  </si>
  <si>
    <t>95200-9526-0001 None</t>
  </si>
  <si>
    <t>95200-9526-0003 None</t>
  </si>
  <si>
    <t>95200-9528-0001 None</t>
  </si>
  <si>
    <t>95200-9528-0002 None</t>
  </si>
  <si>
    <t>95200-9528-0003 None</t>
  </si>
  <si>
    <t>95800-9582-0001 None</t>
  </si>
  <si>
    <t>96200-9626-0001 None</t>
  </si>
  <si>
    <t>97200-9722-0001 None</t>
  </si>
  <si>
    <t>95400-9549-7565</t>
  </si>
  <si>
    <t xml:space="preserve">NMSU-Alamo Nurse Expansion </t>
  </si>
  <si>
    <t>95400-9549-7565 Alamo Nurse Expansion</t>
  </si>
  <si>
    <t>97200-9722-7569</t>
  </si>
  <si>
    <t>Nursing Program</t>
  </si>
  <si>
    <t>97200-9722-7569 Nursing Program</t>
  </si>
  <si>
    <t>98000-9802-7570</t>
  </si>
  <si>
    <t xml:space="preserve">Teleaudiology Screening </t>
  </si>
  <si>
    <t>98000-9802-7570 Teleaudiology Screening</t>
  </si>
  <si>
    <t>Print, sign, and submit cover sheet and individual submissions to NMHED by September 15, 2025</t>
  </si>
  <si>
    <t>Primary Contact for Project</t>
  </si>
  <si>
    <r>
      <t xml:space="preserve">Program/Project Title 
</t>
    </r>
    <r>
      <rPr>
        <b/>
        <i/>
        <sz val="10"/>
        <rFont val="Arial"/>
        <family val="2"/>
      </rPr>
      <t>(Please ensure your Program/Project Title are named the same in all documents)</t>
    </r>
  </si>
  <si>
    <t>Continuing Program (X)</t>
  </si>
  <si>
    <t xml:space="preserve">Please insert additional lines as needed. </t>
  </si>
  <si>
    <t>FY2027</t>
  </si>
  <si>
    <t>Fill and submit packet to NMHED per instructions by September 15, 2025</t>
  </si>
  <si>
    <t xml:space="preserve">Title of Project: </t>
  </si>
  <si>
    <t>Note: Ensure you are choosing the account code for your HEI. If it is not listed leave blank.</t>
  </si>
  <si>
    <t>FY27 Funding Request</t>
  </si>
  <si>
    <t>Increase cell size as necessary for narratives</t>
  </si>
  <si>
    <r>
      <t xml:space="preserve">Institution: </t>
    </r>
    <r>
      <rPr>
        <b/>
        <i/>
        <sz val="11"/>
        <color rgb="FFFF0000"/>
        <rFont val="Calibri"/>
        <family val="2"/>
        <scheme val="minor"/>
      </rPr>
      <t>Formula Do Not Override</t>
    </r>
  </si>
  <si>
    <r>
      <t xml:space="preserve">RPSP Project: </t>
    </r>
    <r>
      <rPr>
        <b/>
        <i/>
        <sz val="10"/>
        <color rgb="FFFF0000"/>
        <rFont val="Arial"/>
        <family val="2"/>
      </rPr>
      <t>Formula Do Not Override</t>
    </r>
  </si>
  <si>
    <r>
      <t xml:space="preserve">Total: </t>
    </r>
    <r>
      <rPr>
        <b/>
        <i/>
        <sz val="10"/>
        <color rgb="FFFF0000"/>
        <rFont val="Arial"/>
        <family val="2"/>
      </rPr>
      <t>Formula Do Not Override</t>
    </r>
  </si>
  <si>
    <t>Request
FY27</t>
  </si>
  <si>
    <r>
      <t xml:space="preserve">Budget verses Actual      </t>
    </r>
    <r>
      <rPr>
        <b/>
        <i/>
        <sz val="10"/>
        <rFont val="Arial"/>
        <family val="2"/>
      </rPr>
      <t>***Enter data in Yellow cells only***</t>
    </r>
  </si>
  <si>
    <t>FY27
FTE</t>
  </si>
  <si>
    <t xml:space="preserve">*****NOTE: If special or Supplemental is needed please specify and use forms for Special, Supplementals. </t>
  </si>
  <si>
    <t>Actuals for FY25</t>
  </si>
  <si>
    <t>Target for FY27</t>
  </si>
  <si>
    <t>Budget 
FY26 (OpBud)</t>
  </si>
  <si>
    <t xml:space="preserve">
Change
</t>
  </si>
  <si>
    <t>Formula Do Not Override</t>
  </si>
  <si>
    <t xml:space="preserve">If previously funded, enter amount that was awarded in FY26 OpBud. </t>
  </si>
  <si>
    <t>Request in FY27</t>
  </si>
  <si>
    <t>Expansion Program (X)</t>
  </si>
  <si>
    <t>Closeout Program (X)</t>
  </si>
  <si>
    <t>Formula Do not Override</t>
  </si>
  <si>
    <t>HEI</t>
  </si>
  <si>
    <t>UNM-HSC</t>
  </si>
  <si>
    <t>UNM-Gallup</t>
  </si>
  <si>
    <t>NMIMT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</si>
</sst>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164" formatCode="mm/dd/yy;@"/>
    <numFmt numFmtId="165" formatCode="#,##0.0_);\(#,##0.0\)"/>
    <numFmt numFmtId="166" formatCode="0.0"/>
    <numFmt numFmtId="167" formatCode="_(* #,##0.0000000000000000000_);_(* \(#,##0.0000000000000000000\);_(* &quot;-&quot;??_);_(@_)"/>
    <numFmt numFmtId="168" formatCode="_(* #,##0.00000000000000000000000000000000000_);_(* \(#,##0.00000000000000000000000000000000000\);_(* &quot;-&quot;??_);_(@_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rgb="FFFF0000"/>
      <name val="Calibri"/>
      <family val="2"/>
      <scheme val="minor"/>
    </font>
    <font>
      <b/>
      <sz val="9"/>
      <name val="Arial"/>
      <family val="2"/>
    </font>
    <font>
      <i/>
      <sz val="8"/>
      <color rgb="FFFF0000"/>
      <name val="Arial"/>
      <family val="2"/>
    </font>
    <font>
      <b/>
      <sz val="9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8" fillId="0" borderId="0"/>
  </cellStyleXfs>
  <cellXfs count="265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1" xfId="1" applyFont="1" applyBorder="1" applyAlignment="1" applyProtection="1">
      <alignment horizontal="right"/>
      <protection locked="0"/>
    </xf>
    <xf numFmtId="0" fontId="0" fillId="5" borderId="0" xfId="0" applyFill="1"/>
    <xf numFmtId="0" fontId="5" fillId="5" borderId="0" xfId="0" applyFont="1" applyFill="1"/>
    <xf numFmtId="0" fontId="1" fillId="6" borderId="0" xfId="1" applyFill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2" fillId="6" borderId="0" xfId="1" applyFont="1" applyFill="1" applyAlignment="1">
      <alignment horizontal="left"/>
    </xf>
    <xf numFmtId="0" fontId="1" fillId="6" borderId="2" xfId="1" applyFill="1" applyBorder="1" applyAlignment="1">
      <alignment horizontal="center"/>
    </xf>
    <xf numFmtId="0" fontId="2" fillId="6" borderId="0" xfId="1" applyFont="1" applyFill="1" applyAlignment="1">
      <alignment horizontal="center"/>
    </xf>
    <xf numFmtId="0" fontId="2" fillId="6" borderId="0" xfId="1" applyFont="1" applyFill="1"/>
    <xf numFmtId="0" fontId="1" fillId="5" borderId="0" xfId="1" applyFill="1"/>
    <xf numFmtId="0" fontId="1" fillId="5" borderId="0" xfId="1" applyFill="1" applyAlignment="1">
      <alignment horizontal="center"/>
    </xf>
    <xf numFmtId="44" fontId="0" fillId="5" borderId="0" xfId="2" applyFont="1" applyFill="1" applyAlignment="1">
      <alignment horizontal="center"/>
    </xf>
    <xf numFmtId="40" fontId="0" fillId="3" borderId="0" xfId="0" applyNumberFormat="1" applyFill="1"/>
    <xf numFmtId="0" fontId="0" fillId="3" borderId="0" xfId="0" applyFill="1"/>
    <xf numFmtId="37" fontId="6" fillId="3" borderId="0" xfId="0" quotePrefix="1" applyNumberFormat="1" applyFont="1" applyFill="1" applyAlignment="1">
      <alignment horizontal="left"/>
    </xf>
    <xf numFmtId="37" fontId="6" fillId="3" borderId="0" xfId="0" applyNumberFormat="1" applyFont="1" applyFill="1"/>
    <xf numFmtId="0" fontId="1" fillId="6" borderId="0" xfId="1" applyFill="1"/>
    <xf numFmtId="0" fontId="3" fillId="6" borderId="0" xfId="1" applyFont="1" applyFill="1" applyAlignment="1">
      <alignment horizontal="center"/>
    </xf>
    <xf numFmtId="44" fontId="3" fillId="6" borderId="0" xfId="2" applyFont="1" applyFill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right"/>
    </xf>
    <xf numFmtId="44" fontId="3" fillId="7" borderId="1" xfId="1" applyNumberFormat="1" applyFont="1" applyFill="1" applyBorder="1" applyAlignment="1">
      <alignment horizontal="right"/>
    </xf>
    <xf numFmtId="44" fontId="7" fillId="3" borderId="16" xfId="1" applyNumberFormat="1" applyFont="1" applyFill="1" applyBorder="1" applyAlignment="1">
      <alignment horizontal="left"/>
    </xf>
    <xf numFmtId="0" fontId="7" fillId="3" borderId="16" xfId="1" applyFont="1" applyFill="1" applyBorder="1" applyAlignment="1">
      <alignment horizontal="left"/>
    </xf>
    <xf numFmtId="0" fontId="3" fillId="3" borderId="17" xfId="1" applyFont="1" applyFill="1" applyBorder="1" applyAlignment="1">
      <alignment horizontal="left" indent="3"/>
    </xf>
    <xf numFmtId="0" fontId="3" fillId="3" borderId="2" xfId="1" applyFont="1" applyFill="1" applyBorder="1" applyAlignment="1">
      <alignment horizontal="center"/>
    </xf>
    <xf numFmtId="0" fontId="3" fillId="3" borderId="0" xfId="1" applyFont="1" applyFill="1" applyAlignment="1">
      <alignment horizontal="center"/>
    </xf>
    <xf numFmtId="44" fontId="3" fillId="3" borderId="9" xfId="1" applyNumberFormat="1" applyFont="1" applyFill="1" applyBorder="1" applyAlignment="1">
      <alignment horizontal="center"/>
    </xf>
    <xf numFmtId="44" fontId="7" fillId="3" borderId="2" xfId="1" applyNumberFormat="1" applyFont="1" applyFill="1" applyBorder="1" applyAlignment="1">
      <alignment horizontal="left"/>
    </xf>
    <xf numFmtId="44" fontId="7" fillId="3" borderId="3" xfId="1" applyNumberFormat="1" applyFont="1" applyFill="1" applyBorder="1" applyAlignment="1">
      <alignment horizontal="left"/>
    </xf>
    <xf numFmtId="44" fontId="7" fillId="3" borderId="0" xfId="1" applyNumberFormat="1" applyFont="1" applyFill="1" applyAlignment="1">
      <alignment horizontal="left"/>
    </xf>
    <xf numFmtId="0" fontId="7" fillId="3" borderId="13" xfId="1" applyFont="1" applyFill="1" applyBorder="1" applyAlignment="1">
      <alignment horizontal="left"/>
    </xf>
    <xf numFmtId="0" fontId="7" fillId="3" borderId="17" xfId="1" applyFont="1" applyFill="1" applyBorder="1" applyAlignment="1">
      <alignment horizontal="left"/>
    </xf>
    <xf numFmtId="0" fontId="3" fillId="3" borderId="17" xfId="1" applyFont="1" applyFill="1" applyBorder="1" applyAlignment="1">
      <alignment horizontal="center"/>
    </xf>
    <xf numFmtId="44" fontId="3" fillId="7" borderId="1" xfId="1" applyNumberFormat="1" applyFont="1" applyFill="1" applyBorder="1"/>
    <xf numFmtId="0" fontId="3" fillId="3" borderId="17" xfId="1" applyFont="1" applyFill="1" applyBorder="1" applyAlignment="1">
      <alignment horizontal="left"/>
    </xf>
    <xf numFmtId="0" fontId="3" fillId="3" borderId="13" xfId="1" applyFont="1" applyFill="1" applyBorder="1" applyAlignment="1">
      <alignment horizontal="center"/>
    </xf>
    <xf numFmtId="44" fontId="3" fillId="8" borderId="1" xfId="1" applyNumberFormat="1" applyFont="1" applyFill="1" applyBorder="1" applyAlignment="1">
      <alignment horizontal="right"/>
    </xf>
    <xf numFmtId="44" fontId="7" fillId="3" borderId="13" xfId="1" applyNumberFormat="1" applyFont="1" applyFill="1" applyBorder="1" applyAlignment="1">
      <alignment horizontal="left"/>
    </xf>
    <xf numFmtId="44" fontId="7" fillId="3" borderId="13" xfId="1" applyNumberFormat="1" applyFont="1" applyFill="1" applyBorder="1" applyAlignment="1">
      <alignment horizontal="right"/>
    </xf>
    <xf numFmtId="0" fontId="7" fillId="3" borderId="13" xfId="1" applyFont="1" applyFill="1" applyBorder="1" applyAlignment="1">
      <alignment horizontal="right"/>
    </xf>
    <xf numFmtId="0" fontId="7" fillId="3" borderId="17" xfId="1" applyFont="1" applyFill="1" applyBorder="1" applyAlignment="1">
      <alignment horizontal="left" wrapText="1"/>
    </xf>
    <xf numFmtId="0" fontId="3" fillId="3" borderId="17" xfId="1" applyFont="1" applyFill="1" applyBorder="1" applyAlignment="1">
      <alignment horizontal="left" indent="2"/>
    </xf>
    <xf numFmtId="0" fontId="3" fillId="3" borderId="15" xfId="1" applyFont="1" applyFill="1" applyBorder="1" applyAlignment="1">
      <alignment horizontal="center"/>
    </xf>
    <xf numFmtId="44" fontId="3" fillId="3" borderId="14" xfId="1" applyNumberFormat="1" applyFont="1" applyFill="1" applyBorder="1" applyAlignment="1">
      <alignment horizontal="center"/>
    </xf>
    <xf numFmtId="0" fontId="7" fillId="3" borderId="4" xfId="1" applyFont="1" applyFill="1" applyBorder="1" applyAlignment="1">
      <alignment horizontal="left"/>
    </xf>
    <xf numFmtId="44" fontId="3" fillId="6" borderId="0" xfId="1" applyNumberFormat="1" applyFont="1" applyFill="1" applyAlignment="1">
      <alignment horizontal="center"/>
    </xf>
    <xf numFmtId="44" fontId="2" fillId="6" borderId="0" xfId="1" applyNumberFormat="1" applyFont="1" applyFill="1"/>
    <xf numFmtId="0" fontId="3" fillId="3" borderId="10" xfId="1" applyFont="1" applyFill="1" applyBorder="1" applyAlignment="1">
      <alignment horizontal="center"/>
    </xf>
    <xf numFmtId="0" fontId="7" fillId="3" borderId="11" xfId="1" applyFont="1" applyFill="1" applyBorder="1" applyAlignment="1">
      <alignment horizontal="right"/>
    </xf>
    <xf numFmtId="44" fontId="7" fillId="3" borderId="11" xfId="1" applyNumberFormat="1" applyFont="1" applyFill="1" applyBorder="1" applyAlignment="1">
      <alignment horizontal="right"/>
    </xf>
    <xf numFmtId="44" fontId="3" fillId="7" borderId="16" xfId="1" applyNumberFormat="1" applyFont="1" applyFill="1" applyBorder="1"/>
    <xf numFmtId="0" fontId="3" fillId="3" borderId="16" xfId="1" applyFont="1" applyFill="1" applyBorder="1" applyAlignment="1">
      <alignment horizontal="left" indent="3"/>
    </xf>
    <xf numFmtId="0" fontId="3" fillId="3" borderId="14" xfId="1" applyFont="1" applyFill="1" applyBorder="1" applyAlignment="1">
      <alignment horizontal="center"/>
    </xf>
    <xf numFmtId="44" fontId="7" fillId="3" borderId="3" xfId="1" applyNumberFormat="1" applyFont="1" applyFill="1" applyBorder="1" applyAlignment="1">
      <alignment horizontal="right"/>
    </xf>
    <xf numFmtId="44" fontId="7" fillId="3" borderId="0" xfId="1" applyNumberFormat="1" applyFont="1" applyFill="1" applyAlignment="1">
      <alignment horizontal="right"/>
    </xf>
    <xf numFmtId="44" fontId="3" fillId="8" borderId="4" xfId="1" applyNumberFormat="1" applyFont="1" applyFill="1" applyBorder="1" applyAlignment="1">
      <alignment horizontal="right"/>
    </xf>
    <xf numFmtId="44" fontId="7" fillId="3" borderId="15" xfId="1" applyNumberFormat="1" applyFont="1" applyFill="1" applyBorder="1" applyAlignment="1">
      <alignment horizontal="left"/>
    </xf>
    <xf numFmtId="44" fontId="7" fillId="3" borderId="15" xfId="1" applyNumberFormat="1" applyFont="1" applyFill="1" applyBorder="1" applyAlignment="1">
      <alignment horizontal="right"/>
    </xf>
    <xf numFmtId="0" fontId="7" fillId="3" borderId="15" xfId="1" applyFont="1" applyFill="1" applyBorder="1" applyAlignment="1">
      <alignment horizontal="right"/>
    </xf>
    <xf numFmtId="44" fontId="3" fillId="3" borderId="16" xfId="1" applyNumberFormat="1" applyFont="1" applyFill="1" applyBorder="1" applyAlignment="1">
      <alignment horizontal="left"/>
    </xf>
    <xf numFmtId="0" fontId="3" fillId="3" borderId="16" xfId="1" applyFont="1" applyFill="1" applyBorder="1" applyAlignment="1">
      <alignment horizontal="left"/>
    </xf>
    <xf numFmtId="44" fontId="3" fillId="3" borderId="3" xfId="1" applyNumberFormat="1" applyFont="1" applyFill="1" applyBorder="1" applyAlignment="1">
      <alignment horizontal="center"/>
    </xf>
    <xf numFmtId="44" fontId="7" fillId="3" borderId="17" xfId="1" applyNumberFormat="1" applyFont="1" applyFill="1" applyBorder="1" applyAlignment="1">
      <alignment horizontal="left"/>
    </xf>
    <xf numFmtId="44" fontId="7" fillId="3" borderId="17" xfId="1" applyNumberFormat="1" applyFont="1" applyFill="1" applyBorder="1" applyAlignment="1">
      <alignment horizontal="left" wrapText="1"/>
    </xf>
    <xf numFmtId="0" fontId="3" fillId="3" borderId="17" xfId="1" applyFont="1" applyFill="1" applyBorder="1" applyAlignment="1">
      <alignment horizontal="left" wrapText="1"/>
    </xf>
    <xf numFmtId="44" fontId="7" fillId="3" borderId="0" xfId="1" applyNumberFormat="1" applyFont="1" applyFill="1" applyAlignment="1">
      <alignment horizontal="left" wrapText="1"/>
    </xf>
    <xf numFmtId="0" fontId="7" fillId="3" borderId="13" xfId="1" applyFont="1" applyFill="1" applyBorder="1" applyAlignment="1">
      <alignment horizontal="left" wrapText="1"/>
    </xf>
    <xf numFmtId="0" fontId="7" fillId="3" borderId="12" xfId="1" applyFont="1" applyFill="1" applyBorder="1" applyAlignment="1">
      <alignment horizontal="left" wrapText="1"/>
    </xf>
    <xf numFmtId="0" fontId="7" fillId="3" borderId="2" xfId="1" applyFont="1" applyFill="1" applyBorder="1" applyAlignment="1">
      <alignment horizontal="left" wrapText="1"/>
    </xf>
    <xf numFmtId="0" fontId="7" fillId="3" borderId="0" xfId="1" applyFont="1" applyFill="1" applyAlignment="1">
      <alignment horizontal="left" wrapText="1"/>
    </xf>
    <xf numFmtId="44" fontId="7" fillId="3" borderId="3" xfId="1" applyNumberFormat="1" applyFont="1" applyFill="1" applyBorder="1" applyAlignment="1">
      <alignment horizontal="left" wrapText="1"/>
    </xf>
    <xf numFmtId="0" fontId="3" fillId="3" borderId="17" xfId="1" applyFont="1" applyFill="1" applyBorder="1" applyAlignment="1">
      <alignment horizontal="left" wrapText="1" indent="6"/>
    </xf>
    <xf numFmtId="0" fontId="7" fillId="3" borderId="17" xfId="1" applyFont="1" applyFill="1" applyBorder="1" applyAlignment="1">
      <alignment horizontal="left" wrapText="1" indent="3"/>
    </xf>
    <xf numFmtId="0" fontId="7" fillId="3" borderId="12" xfId="1" applyFont="1" applyFill="1" applyBorder="1" applyAlignment="1">
      <alignment horizontal="left" wrapText="1" indent="3"/>
    </xf>
    <xf numFmtId="0" fontId="7" fillId="3" borderId="3" xfId="1" applyFont="1" applyFill="1" applyBorder="1" applyAlignment="1">
      <alignment horizontal="left" wrapText="1" indent="3"/>
    </xf>
    <xf numFmtId="44" fontId="7" fillId="3" borderId="3" xfId="1" applyNumberFormat="1" applyFont="1" applyFill="1" applyBorder="1" applyAlignment="1">
      <alignment horizontal="left" wrapText="1" indent="3"/>
    </xf>
    <xf numFmtId="0" fontId="7" fillId="3" borderId="10" xfId="1" applyFont="1" applyFill="1" applyBorder="1" applyAlignment="1">
      <alignment horizontal="left" wrapText="1" indent="3"/>
    </xf>
    <xf numFmtId="0" fontId="7" fillId="3" borderId="9" xfId="1" applyFont="1" applyFill="1" applyBorder="1" applyAlignment="1">
      <alignment horizontal="left" wrapText="1" indent="3"/>
    </xf>
    <xf numFmtId="44" fontId="7" fillId="3" borderId="9" xfId="1" applyNumberFormat="1" applyFont="1" applyFill="1" applyBorder="1" applyAlignment="1">
      <alignment horizontal="left" wrapText="1" indent="3"/>
    </xf>
    <xf numFmtId="0" fontId="7" fillId="3" borderId="0" xfId="1" applyFont="1" applyFill="1" applyAlignment="1">
      <alignment horizontal="left" wrapText="1" indent="3"/>
    </xf>
    <xf numFmtId="44" fontId="7" fillId="3" borderId="2" xfId="1" applyNumberFormat="1" applyFont="1" applyFill="1" applyBorder="1" applyAlignment="1">
      <alignment horizontal="left" wrapText="1" indent="3"/>
    </xf>
    <xf numFmtId="44" fontId="7" fillId="3" borderId="0" xfId="1" applyNumberFormat="1" applyFont="1" applyFill="1" applyAlignment="1">
      <alignment horizontal="left" wrapText="1" indent="3"/>
    </xf>
    <xf numFmtId="0" fontId="7" fillId="3" borderId="13" xfId="1" applyFont="1" applyFill="1" applyBorder="1" applyAlignment="1">
      <alignment horizontal="left" wrapText="1" indent="3"/>
    </xf>
    <xf numFmtId="0" fontId="7" fillId="3" borderId="14" xfId="1" applyFont="1" applyFill="1" applyBorder="1" applyAlignment="1">
      <alignment horizontal="left" wrapText="1" indent="3"/>
    </xf>
    <xf numFmtId="0" fontId="7" fillId="3" borderId="2" xfId="1" applyFont="1" applyFill="1" applyBorder="1" applyAlignment="1">
      <alignment horizontal="left" wrapText="1" indent="3"/>
    </xf>
    <xf numFmtId="0" fontId="7" fillId="3" borderId="15" xfId="1" applyFont="1" applyFill="1" applyBorder="1" applyAlignment="1">
      <alignment horizontal="left" wrapText="1" indent="3"/>
    </xf>
    <xf numFmtId="0" fontId="7" fillId="3" borderId="4" xfId="1" applyFont="1" applyFill="1" applyBorder="1" applyAlignment="1">
      <alignment horizontal="left" wrapText="1" indent="3"/>
    </xf>
    <xf numFmtId="44" fontId="3" fillId="6" borderId="0" xfId="2" applyFont="1" applyFill="1" applyAlignment="1">
      <alignment horizontal="left"/>
    </xf>
    <xf numFmtId="0" fontId="0" fillId="6" borderId="0" xfId="0" applyFill="1"/>
    <xf numFmtId="0" fontId="2" fillId="6" borderId="0" xfId="1" applyFont="1" applyFill="1" applyAlignment="1">
      <alignment horizontal="left" wrapText="1"/>
    </xf>
    <xf numFmtId="0" fontId="3" fillId="3" borderId="1" xfId="1" applyFont="1" applyFill="1" applyBorder="1" applyAlignment="1">
      <alignment horizontal="center" wrapText="1"/>
    </xf>
    <xf numFmtId="0" fontId="2" fillId="6" borderId="0" xfId="1" applyFont="1" applyFill="1" applyAlignment="1">
      <alignment horizontal="center" wrapText="1"/>
    </xf>
    <xf numFmtId="0" fontId="8" fillId="0" borderId="0" xfId="3"/>
    <xf numFmtId="0" fontId="8" fillId="0" borderId="0" xfId="3" applyAlignment="1">
      <alignment horizontal="center"/>
    </xf>
    <xf numFmtId="0" fontId="8" fillId="3" borderId="0" xfId="3" applyFill="1"/>
    <xf numFmtId="0" fontId="8" fillId="2" borderId="0" xfId="3" applyFill="1"/>
    <xf numFmtId="0" fontId="2" fillId="2" borderId="0" xfId="3" applyFont="1" applyFill="1"/>
    <xf numFmtId="0" fontId="2" fillId="2" borderId="0" xfId="3" applyFont="1" applyFill="1" applyAlignment="1">
      <alignment horizontal="right"/>
    </xf>
    <xf numFmtId="0" fontId="8" fillId="2" borderId="0" xfId="3" applyFill="1" applyAlignment="1">
      <alignment horizontal="center"/>
    </xf>
    <xf numFmtId="0" fontId="1" fillId="0" borderId="1" xfId="3" applyFont="1" applyBorder="1" applyAlignment="1" applyProtection="1">
      <alignment horizontal="center"/>
      <protection locked="0"/>
    </xf>
    <xf numFmtId="0" fontId="8" fillId="0" borderId="1" xfId="3" applyBorder="1" applyAlignment="1" applyProtection="1">
      <alignment horizontal="center"/>
      <protection locked="0"/>
    </xf>
    <xf numFmtId="0" fontId="8" fillId="0" borderId="1" xfId="3" applyBorder="1" applyProtection="1">
      <protection locked="0"/>
    </xf>
    <xf numFmtId="0" fontId="8" fillId="2" borderId="0" xfId="3" applyFill="1" applyAlignment="1" applyProtection="1">
      <alignment horizontal="center"/>
      <protection locked="0"/>
    </xf>
    <xf numFmtId="0" fontId="2" fillId="2" borderId="8" xfId="3" applyFont="1" applyFill="1" applyBorder="1" applyAlignment="1">
      <alignment horizontal="center" wrapText="1"/>
    </xf>
    <xf numFmtId="164" fontId="8" fillId="2" borderId="0" xfId="3" applyNumberFormat="1" applyFill="1" applyAlignment="1">
      <alignment horizontal="center"/>
    </xf>
    <xf numFmtId="0" fontId="8" fillId="0" borderId="9" xfId="3" applyBorder="1" applyProtection="1">
      <protection locked="0"/>
    </xf>
    <xf numFmtId="0" fontId="2" fillId="2" borderId="0" xfId="3" applyFont="1" applyFill="1" applyAlignment="1">
      <alignment wrapText="1"/>
    </xf>
    <xf numFmtId="0" fontId="8" fillId="2" borderId="0" xfId="3" applyFill="1" applyAlignment="1">
      <alignment wrapText="1"/>
    </xf>
    <xf numFmtId="0" fontId="3" fillId="2" borderId="0" xfId="3" applyFont="1" applyFill="1" applyAlignment="1">
      <alignment horizontal="center"/>
    </xf>
    <xf numFmtId="44" fontId="3" fillId="0" borderId="9" xfId="2" applyFont="1" applyBorder="1" applyAlignment="1" applyProtection="1">
      <alignment horizontal="center"/>
      <protection locked="0"/>
    </xf>
    <xf numFmtId="0" fontId="1" fillId="0" borderId="9" xfId="3" applyFont="1" applyBorder="1" applyAlignment="1" applyProtection="1">
      <alignment horizontal="left"/>
      <protection locked="0"/>
    </xf>
    <xf numFmtId="0" fontId="1" fillId="0" borderId="3" xfId="3" applyFont="1" applyBorder="1" applyProtection="1">
      <protection locked="0"/>
    </xf>
    <xf numFmtId="0" fontId="2" fillId="0" borderId="9" xfId="3" applyFont="1" applyBorder="1" applyProtection="1">
      <protection locked="0"/>
    </xf>
    <xf numFmtId="0" fontId="4" fillId="0" borderId="1" xfId="0" applyFont="1" applyBorder="1"/>
    <xf numFmtId="44" fontId="3" fillId="9" borderId="1" xfId="2" applyFont="1" applyFill="1" applyBorder="1" applyAlignment="1">
      <alignment horizontal="center"/>
    </xf>
    <xf numFmtId="44" fontId="4" fillId="3" borderId="0" xfId="2" applyFont="1" applyFill="1" applyBorder="1" applyAlignment="1">
      <alignment horizontal="left"/>
    </xf>
    <xf numFmtId="44" fontId="2" fillId="2" borderId="1" xfId="3" applyNumberFormat="1" applyFont="1" applyFill="1" applyBorder="1" applyAlignment="1">
      <alignment horizontal="center"/>
    </xf>
    <xf numFmtId="0" fontId="0" fillId="10" borderId="0" xfId="0" applyFill="1"/>
    <xf numFmtId="0" fontId="5" fillId="10" borderId="0" xfId="0" applyFont="1" applyFill="1"/>
    <xf numFmtId="0" fontId="3" fillId="10" borderId="0" xfId="1" applyFont="1" applyFill="1" applyAlignment="1">
      <alignment horizontal="center"/>
    </xf>
    <xf numFmtId="44" fontId="3" fillId="10" borderId="0" xfId="2" applyFont="1" applyFill="1" applyAlignment="1">
      <alignment horizontal="center"/>
    </xf>
    <xf numFmtId="0" fontId="1" fillId="10" borderId="0" xfId="1" applyFill="1"/>
    <xf numFmtId="0" fontId="8" fillId="0" borderId="0" xfId="3" applyAlignment="1">
      <alignment horizontal="right"/>
    </xf>
    <xf numFmtId="44" fontId="3" fillId="3" borderId="2" xfId="1" applyNumberFormat="1" applyFont="1" applyFill="1" applyBorder="1" applyAlignment="1">
      <alignment horizontal="center"/>
    </xf>
    <xf numFmtId="0" fontId="7" fillId="3" borderId="15" xfId="1" applyFont="1" applyFill="1" applyBorder="1" applyAlignment="1">
      <alignment horizontal="left"/>
    </xf>
    <xf numFmtId="44" fontId="3" fillId="8" borderId="5" xfId="1" applyNumberFormat="1" applyFont="1" applyFill="1" applyBorder="1" applyAlignment="1">
      <alignment horizontal="right"/>
    </xf>
    <xf numFmtId="44" fontId="3" fillId="7" borderId="6" xfId="1" applyNumberFormat="1" applyFont="1" applyFill="1" applyBorder="1" applyAlignment="1">
      <alignment horizontal="right"/>
    </xf>
    <xf numFmtId="44" fontId="3" fillId="8" borderId="3" xfId="1" applyNumberFormat="1" applyFont="1" applyFill="1" applyBorder="1" applyAlignment="1">
      <alignment horizontal="right"/>
    </xf>
    <xf numFmtId="165" fontId="7" fillId="5" borderId="19" xfId="1" applyNumberFormat="1" applyFont="1" applyFill="1" applyBorder="1" applyAlignment="1">
      <alignment horizontal="left"/>
    </xf>
    <xf numFmtId="165" fontId="7" fillId="5" borderId="20" xfId="1" applyNumberFormat="1" applyFont="1" applyFill="1" applyBorder="1" applyAlignment="1">
      <alignment horizontal="left"/>
    </xf>
    <xf numFmtId="166" fontId="7" fillId="5" borderId="19" xfId="1" applyNumberFormat="1" applyFont="1" applyFill="1" applyBorder="1" applyAlignment="1">
      <alignment horizontal="right"/>
    </xf>
    <xf numFmtId="166" fontId="7" fillId="5" borderId="20" xfId="1" applyNumberFormat="1" applyFont="1" applyFill="1" applyBorder="1" applyAlignment="1">
      <alignment horizontal="right"/>
    </xf>
    <xf numFmtId="166" fontId="3" fillId="7" borderId="13" xfId="1" applyNumberFormat="1" applyFont="1" applyFill="1" applyBorder="1" applyAlignment="1">
      <alignment horizontal="right"/>
    </xf>
    <xf numFmtId="0" fontId="3" fillId="0" borderId="0" xfId="3" applyFont="1" applyAlignment="1">
      <alignment horizontal="center"/>
    </xf>
    <xf numFmtId="0" fontId="2" fillId="0" borderId="9" xfId="3" applyFont="1" applyBorder="1" applyAlignment="1" applyProtection="1">
      <alignment horizontal="left"/>
      <protection locked="0"/>
    </xf>
    <xf numFmtId="0" fontId="3" fillId="3" borderId="5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2" fillId="0" borderId="3" xfId="1" applyFont="1" applyBorder="1" applyAlignment="1" applyProtection="1">
      <alignment horizontal="left" vertical="top" wrapText="1"/>
      <protection locked="0"/>
    </xf>
    <xf numFmtId="0" fontId="9" fillId="6" borderId="0" xfId="0" applyFont="1" applyFill="1"/>
    <xf numFmtId="0" fontId="3" fillId="4" borderId="0" xfId="3" applyFont="1" applyFill="1" applyAlignment="1">
      <alignment horizontal="center"/>
    </xf>
    <xf numFmtId="0" fontId="8" fillId="0" borderId="0" xfId="3" applyAlignment="1">
      <alignment wrapText="1"/>
    </xf>
    <xf numFmtId="0" fontId="2" fillId="0" borderId="9" xfId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11" fillId="0" borderId="0" xfId="0" applyFont="1" applyAlignment="1">
      <alignment vertical="center" wrapText="1"/>
    </xf>
    <xf numFmtId="0" fontId="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/>
    <xf numFmtId="44" fontId="2" fillId="2" borderId="0" xfId="3" applyNumberFormat="1" applyFont="1" applyFill="1" applyAlignment="1">
      <alignment horizontal="center"/>
    </xf>
    <xf numFmtId="0" fontId="2" fillId="2" borderId="8" xfId="3" applyFont="1" applyFill="1" applyBorder="1" applyAlignment="1">
      <alignment horizontal="center" vertical="center" wrapText="1"/>
    </xf>
    <xf numFmtId="0" fontId="2" fillId="2" borderId="0" xfId="1" applyFont="1" applyFill="1" applyAlignment="1">
      <alignment textRotation="90"/>
    </xf>
    <xf numFmtId="0" fontId="2" fillId="2" borderId="0" xfId="1" applyFont="1" applyFill="1"/>
    <xf numFmtId="0" fontId="2" fillId="3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wrapText="1"/>
    </xf>
    <xf numFmtId="0" fontId="2" fillId="0" borderId="15" xfId="1" applyFont="1" applyBorder="1" applyAlignment="1" applyProtection="1">
      <alignment vertical="top" wrapText="1"/>
      <protection locked="0"/>
    </xf>
    <xf numFmtId="0" fontId="2" fillId="0" borderId="14" xfId="1" applyFont="1" applyBorder="1" applyAlignment="1" applyProtection="1">
      <alignment vertical="top" wrapText="1"/>
      <protection locked="0"/>
    </xf>
    <xf numFmtId="44" fontId="3" fillId="6" borderId="0" xfId="2" applyFont="1" applyFill="1" applyAlignment="1" applyProtection="1">
      <alignment horizontal="center"/>
    </xf>
    <xf numFmtId="44" fontId="3" fillId="6" borderId="0" xfId="2" applyFont="1" applyFill="1" applyAlignment="1" applyProtection="1">
      <alignment horizontal="left"/>
    </xf>
    <xf numFmtId="0" fontId="3" fillId="6" borderId="0" xfId="1" applyFont="1" applyFill="1" applyAlignment="1">
      <alignment horizontal="left"/>
    </xf>
    <xf numFmtId="0" fontId="18" fillId="0" borderId="18" xfId="1" applyFont="1" applyBorder="1" applyAlignment="1">
      <alignment horizontal="center" wrapText="1"/>
    </xf>
    <xf numFmtId="44" fontId="18" fillId="0" borderId="18" xfId="1" applyNumberFormat="1" applyFont="1" applyBorder="1" applyAlignment="1">
      <alignment horizontal="center" wrapText="1"/>
    </xf>
    <xf numFmtId="44" fontId="18" fillId="0" borderId="1" xfId="1" applyNumberFormat="1" applyFont="1" applyBorder="1" applyAlignment="1">
      <alignment horizontal="center" wrapText="1"/>
    </xf>
    <xf numFmtId="0" fontId="19" fillId="3" borderId="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1" fillId="2" borderId="0" xfId="1" applyFill="1"/>
    <xf numFmtId="0" fontId="3" fillId="0" borderId="13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12" xfId="1" applyFont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1" fillId="2" borderId="12" xfId="1" applyFill="1" applyBorder="1"/>
    <xf numFmtId="0" fontId="2" fillId="2" borderId="13" xfId="1" applyFont="1" applyFill="1" applyBorder="1"/>
    <xf numFmtId="0" fontId="2" fillId="2" borderId="0" xfId="1" applyFont="1" applyFill="1" applyAlignment="1">
      <alignment horizontal="left" wrapText="1"/>
    </xf>
    <xf numFmtId="0" fontId="1" fillId="2" borderId="0" xfId="1" applyFill="1" applyAlignment="1">
      <alignment wrapText="1"/>
    </xf>
    <xf numFmtId="0" fontId="2" fillId="2" borderId="13" xfId="1" applyFont="1" applyFill="1" applyBorder="1" applyAlignment="1">
      <alignment wrapText="1"/>
    </xf>
    <xf numFmtId="0" fontId="2" fillId="2" borderId="0" xfId="1" applyFont="1" applyFill="1" applyAlignment="1">
      <alignment wrapText="1"/>
    </xf>
    <xf numFmtId="5" fontId="1" fillId="2" borderId="0" xfId="1" applyNumberFormat="1" applyFill="1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wrapText="1"/>
    </xf>
    <xf numFmtId="0" fontId="6" fillId="2" borderId="13" xfId="1" applyFont="1" applyFill="1" applyBorder="1" applyAlignment="1">
      <alignment horizontal="left"/>
    </xf>
    <xf numFmtId="0" fontId="1" fillId="2" borderId="13" xfId="1" applyFill="1" applyBorder="1"/>
    <xf numFmtId="164" fontId="1" fillId="2" borderId="0" xfId="1" applyNumberFormat="1" applyFill="1" applyAlignment="1">
      <alignment horizontal="center"/>
    </xf>
    <xf numFmtId="0" fontId="2" fillId="2" borderId="13" xfId="1" applyFont="1" applyFill="1" applyBorder="1" applyAlignment="1">
      <alignment horizontal="left" vertical="center" wrapText="1"/>
    </xf>
    <xf numFmtId="0" fontId="2" fillId="2" borderId="12" xfId="1" applyFont="1" applyFill="1" applyBorder="1" applyAlignment="1">
      <alignment textRotation="90"/>
    </xf>
    <xf numFmtId="0" fontId="2" fillId="2" borderId="13" xfId="1" applyFont="1" applyFill="1" applyBorder="1" applyAlignment="1" applyProtection="1">
      <alignment horizontal="center" vertical="top"/>
      <protection locked="0"/>
    </xf>
    <xf numFmtId="164" fontId="2" fillId="2" borderId="0" xfId="1" applyNumberFormat="1" applyFont="1" applyFill="1" applyAlignment="1">
      <alignment horizontal="left" vertical="center" wrapText="1"/>
    </xf>
    <xf numFmtId="0" fontId="2" fillId="2" borderId="12" xfId="1" applyFont="1" applyFill="1" applyBorder="1"/>
    <xf numFmtId="0" fontId="6" fillId="2" borderId="0" xfId="1" applyFont="1" applyFill="1" applyAlignment="1" applyProtection="1">
      <alignment horizontal="left"/>
      <protection locked="0"/>
    </xf>
    <xf numFmtId="0" fontId="2" fillId="2" borderId="0" xfId="1" applyFont="1" applyFill="1" applyAlignment="1" applyProtection="1">
      <alignment horizontal="center" vertical="top"/>
      <protection locked="0"/>
    </xf>
    <xf numFmtId="0" fontId="2" fillId="2" borderId="12" xfId="1" applyFont="1" applyFill="1" applyBorder="1" applyAlignment="1" applyProtection="1">
      <alignment horizontal="center" vertical="top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1" fillId="2" borderId="13" xfId="1" applyFill="1" applyBorder="1" applyAlignment="1" applyProtection="1">
      <alignment horizontal="center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0" fontId="20" fillId="2" borderId="0" xfId="1" applyFont="1" applyFill="1" applyAlignment="1">
      <alignment horizontal="center"/>
    </xf>
    <xf numFmtId="0" fontId="0" fillId="3" borderId="9" xfId="0" applyFill="1" applyBorder="1"/>
    <xf numFmtId="0" fontId="4" fillId="3" borderId="9" xfId="0" applyFont="1" applyFill="1" applyBorder="1"/>
    <xf numFmtId="0" fontId="10" fillId="11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4" borderId="0" xfId="3" applyFont="1" applyFill="1" applyAlignment="1">
      <alignment horizontal="center"/>
    </xf>
    <xf numFmtId="0" fontId="3" fillId="0" borderId="0" xfId="3" applyFont="1" applyAlignment="1">
      <alignment horizontal="center"/>
    </xf>
    <xf numFmtId="0" fontId="1" fillId="0" borderId="0" xfId="3" applyFont="1" applyAlignment="1">
      <alignment horizontal="left" wrapText="1"/>
    </xf>
    <xf numFmtId="0" fontId="8" fillId="0" borderId="0" xfId="3" applyAlignment="1">
      <alignment horizontal="left" wrapText="1"/>
    </xf>
    <xf numFmtId="0" fontId="8" fillId="0" borderId="0" xfId="3" applyAlignment="1">
      <alignment wrapText="1"/>
    </xf>
    <xf numFmtId="0" fontId="2" fillId="2" borderId="0" xfId="3" applyFont="1" applyFill="1" applyAlignment="1">
      <alignment horizontal="left" wrapText="1"/>
    </xf>
    <xf numFmtId="164" fontId="8" fillId="0" borderId="9" xfId="3" applyNumberFormat="1" applyBorder="1" applyAlignment="1" applyProtection="1">
      <alignment horizontal="center"/>
      <protection locked="0"/>
    </xf>
    <xf numFmtId="0" fontId="2" fillId="2" borderId="7" xfId="3" applyFont="1" applyFill="1" applyBorder="1" applyAlignment="1">
      <alignment horizontal="center"/>
    </xf>
    <xf numFmtId="0" fontId="1" fillId="0" borderId="0" xfId="3" applyFont="1" applyAlignment="1">
      <alignment horizontal="left"/>
    </xf>
    <xf numFmtId="0" fontId="8" fillId="0" borderId="0" xfId="3"/>
    <xf numFmtId="0" fontId="2" fillId="0" borderId="9" xfId="3" applyFont="1" applyBorder="1" applyAlignment="1" applyProtection="1">
      <alignment horizontal="left"/>
      <protection locked="0"/>
    </xf>
    <xf numFmtId="0" fontId="20" fillId="2" borderId="13" xfId="1" applyFont="1" applyFill="1" applyBorder="1" applyAlignment="1">
      <alignment horizontal="center" wrapText="1"/>
    </xf>
    <xf numFmtId="0" fontId="20" fillId="2" borderId="0" xfId="1" applyFont="1" applyFill="1" applyAlignment="1">
      <alignment horizontal="center" wrapText="1"/>
    </xf>
    <xf numFmtId="0" fontId="16" fillId="2" borderId="0" xfId="1" applyFont="1" applyFill="1" applyAlignment="1">
      <alignment horizontal="center" vertical="top" wrapText="1"/>
    </xf>
    <xf numFmtId="0" fontId="16" fillId="2" borderId="12" xfId="1" applyFont="1" applyFill="1" applyBorder="1" applyAlignment="1">
      <alignment horizontal="center" vertical="top" wrapText="1"/>
    </xf>
    <xf numFmtId="0" fontId="3" fillId="4" borderId="13" xfId="1" applyFont="1" applyFill="1" applyBorder="1" applyAlignment="1">
      <alignment horizontal="center"/>
    </xf>
    <xf numFmtId="0" fontId="3" fillId="4" borderId="0" xfId="1" applyFont="1" applyFill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12" xfId="1" applyFont="1" applyBorder="1" applyAlignment="1">
      <alignment horizontal="center"/>
    </xf>
    <xf numFmtId="0" fontId="2" fillId="0" borderId="9" xfId="1" applyFont="1" applyBorder="1" applyAlignment="1" applyProtection="1">
      <alignment horizontal="left"/>
      <protection locked="0"/>
    </xf>
    <xf numFmtId="0" fontId="2" fillId="2" borderId="2" xfId="1" applyFont="1" applyFill="1" applyBorder="1" applyAlignment="1">
      <alignment horizontal="left" wrapText="1"/>
    </xf>
    <xf numFmtId="0" fontId="2" fillId="3" borderId="6" xfId="1" applyFont="1" applyFill="1" applyBorder="1" applyAlignment="1">
      <alignment horizontal="left" vertical="top" wrapText="1"/>
    </xf>
    <xf numFmtId="0" fontId="2" fillId="3" borderId="5" xfId="1" applyFont="1" applyFill="1" applyBorder="1" applyAlignment="1">
      <alignment horizontal="left" vertical="top" wrapText="1"/>
    </xf>
    <xf numFmtId="0" fontId="2" fillId="2" borderId="3" xfId="1" applyFont="1" applyFill="1" applyBorder="1" applyAlignment="1">
      <alignment horizontal="left" wrapText="1"/>
    </xf>
    <xf numFmtId="0" fontId="2" fillId="0" borderId="6" xfId="1" applyFont="1" applyBorder="1" applyAlignment="1" applyProtection="1">
      <alignment horizontal="left" vertical="top" wrapText="1"/>
      <protection locked="0"/>
    </xf>
    <xf numFmtId="0" fontId="2" fillId="0" borderId="5" xfId="1" applyFont="1" applyBorder="1" applyAlignment="1" applyProtection="1">
      <alignment horizontal="left" vertical="top" wrapText="1"/>
      <protection locked="0"/>
    </xf>
    <xf numFmtId="0" fontId="2" fillId="2" borderId="3" xfId="1" applyFont="1" applyFill="1" applyBorder="1" applyAlignment="1">
      <alignment horizontal="left" vertical="center" wrapText="1"/>
    </xf>
    <xf numFmtId="0" fontId="2" fillId="0" borderId="6" xfId="1" applyFont="1" applyBorder="1" applyAlignment="1" applyProtection="1">
      <alignment vertical="top" wrapText="1"/>
      <protection locked="0"/>
    </xf>
    <xf numFmtId="0" fontId="2" fillId="0" borderId="5" xfId="1" applyFont="1" applyBorder="1" applyAlignment="1" applyProtection="1">
      <alignment vertical="top" wrapText="1"/>
      <protection locked="0"/>
    </xf>
    <xf numFmtId="0" fontId="2" fillId="2" borderId="3" xfId="1" applyFont="1" applyFill="1" applyBorder="1" applyAlignment="1">
      <alignment wrapText="1"/>
    </xf>
    <xf numFmtId="0" fontId="3" fillId="3" borderId="6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4" fillId="6" borderId="0" xfId="0" applyFont="1" applyFill="1" applyAlignment="1">
      <alignment horizontal="left"/>
    </xf>
    <xf numFmtId="0" fontId="2" fillId="6" borderId="9" xfId="1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3" borderId="1" xfId="1" applyFont="1" applyFill="1" applyBorder="1" applyAlignment="1">
      <alignment horizontal="left"/>
    </xf>
    <xf numFmtId="0" fontId="2" fillId="6" borderId="13" xfId="1" applyFont="1" applyFill="1" applyBorder="1" applyAlignment="1">
      <alignment horizontal="center"/>
    </xf>
    <xf numFmtId="0" fontId="2" fillId="6" borderId="12" xfId="1" applyFont="1" applyFill="1" applyBorder="1" applyAlignment="1">
      <alignment horizontal="center"/>
    </xf>
    <xf numFmtId="1" fontId="3" fillId="6" borderId="6" xfId="1" applyNumberFormat="1" applyFont="1" applyFill="1" applyBorder="1" applyAlignment="1">
      <alignment horizontal="center"/>
    </xf>
    <xf numFmtId="1" fontId="3" fillId="6" borderId="5" xfId="1" applyNumberFormat="1" applyFont="1" applyFill="1" applyBorder="1" applyAlignment="1">
      <alignment horizontal="center"/>
    </xf>
    <xf numFmtId="0" fontId="2" fillId="3" borderId="15" xfId="1" applyFont="1" applyFill="1" applyBorder="1" applyAlignment="1">
      <alignment horizontal="left" vertical="top"/>
    </xf>
    <xf numFmtId="0" fontId="2" fillId="3" borderId="2" xfId="1" applyFont="1" applyFill="1" applyBorder="1" applyAlignment="1">
      <alignment horizontal="left" vertical="top"/>
    </xf>
    <xf numFmtId="0" fontId="2" fillId="3" borderId="14" xfId="1" applyFont="1" applyFill="1" applyBorder="1" applyAlignment="1">
      <alignment horizontal="left" vertical="top"/>
    </xf>
    <xf numFmtId="0" fontId="2" fillId="3" borderId="13" xfId="1" applyFont="1" applyFill="1" applyBorder="1" applyAlignment="1">
      <alignment horizontal="left" vertical="top"/>
    </xf>
    <xf numFmtId="0" fontId="2" fillId="3" borderId="0" xfId="1" applyFont="1" applyFill="1" applyAlignment="1">
      <alignment horizontal="left" vertical="top"/>
    </xf>
    <xf numFmtId="0" fontId="2" fillId="3" borderId="12" xfId="1" applyFont="1" applyFill="1" applyBorder="1" applyAlignment="1">
      <alignment horizontal="left" vertical="top"/>
    </xf>
    <xf numFmtId="0" fontId="2" fillId="3" borderId="11" xfId="1" applyFont="1" applyFill="1" applyBorder="1" applyAlignment="1">
      <alignment horizontal="left" vertical="top"/>
    </xf>
    <xf numFmtId="0" fontId="2" fillId="3" borderId="9" xfId="1" applyFont="1" applyFill="1" applyBorder="1" applyAlignment="1">
      <alignment horizontal="left" vertical="top"/>
    </xf>
    <xf numFmtId="0" fontId="2" fillId="3" borderId="10" xfId="1" applyFont="1" applyFill="1" applyBorder="1" applyAlignment="1">
      <alignment horizontal="left" vertical="top"/>
    </xf>
    <xf numFmtId="0" fontId="2" fillId="6" borderId="0" xfId="1" applyFont="1" applyFill="1" applyAlignment="1">
      <alignment horizontal="center"/>
    </xf>
    <xf numFmtId="0" fontId="3" fillId="10" borderId="0" xfId="3" applyFont="1" applyFill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3" fillId="9" borderId="0" xfId="0" applyFont="1" applyFill="1" applyAlignment="1">
      <alignment horizontal="left"/>
    </xf>
  </cellXfs>
  <cellStyles count="4">
    <cellStyle name="Currency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16">
    <dxf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8497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rel0\Dropbox\Roll%20Up%20Templates%20and%20Instructions\Rollup%20Data%20Files\968%20-%20CNM.xlsx" TargetMode="External"/><Relationship Id="rId1" Type="http://schemas.openxmlformats.org/officeDocument/2006/relationships/externalLinkPath" Target="/Users/rrel0/Dropbox/Roll%20Up%20Templates%20and%20Instructions/Rollup%20Data%20Files/968%20-%20CN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Budget%20&amp;%20Finance%20Division\FY08\FY08%20Formula%20Files\Documents%20and%20Settings\Owner\My%20Documents\NMHED\_Budget%20and%20Finance\FY07\FY07%20Formula%20Files\FY07%20CC%20Tuition%20Credit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rel0\Dropbox\Roll%20Up%20Templates%20and%20Instructions\Rollup%20Data%20Files\952%20-%20UNM.xlsx" TargetMode="External"/><Relationship Id="rId1" Type="http://schemas.openxmlformats.org/officeDocument/2006/relationships/externalLinkPath" Target="/Users/rrel0/Dropbox/Roll%20Up%20Templates%20and%20Instructions/Rollup%20Data%20Files/952%20-%20UN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19">
          <cell r="AN19" t="str">
            <v>Choose One</v>
          </cell>
        </row>
        <row r="20">
          <cell r="AN20" t="str">
            <v>968 - CNM Main I&amp;G</v>
          </cell>
        </row>
        <row r="21">
          <cell r="AN21" t="str">
            <v>968 - Nurse expansion</v>
          </cell>
        </row>
        <row r="22">
          <cell r="AN22" t="str">
            <v>968 - Workforce development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ANCH"/>
      <sheetName val="INDEPEND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64">
          <cell r="AE64" t="str">
            <v>Choose One</v>
          </cell>
        </row>
        <row r="65">
          <cell r="AE65" t="str">
            <v>952 - UNM Main I&amp;G</v>
          </cell>
        </row>
        <row r="66">
          <cell r="AE66" t="str">
            <v>952 - UNM-GA I&amp;G</v>
          </cell>
        </row>
        <row r="67">
          <cell r="AE67" t="str">
            <v>952 - UNM-LA I&amp;G</v>
          </cell>
        </row>
        <row r="68">
          <cell r="AE68" t="str">
            <v>952 - UNM-TA I&amp;G</v>
          </cell>
        </row>
        <row r="69">
          <cell r="AE69" t="str">
            <v>952 - UNM-VA I&amp;G</v>
          </cell>
        </row>
        <row r="70">
          <cell r="AE70" t="str">
            <v>952 - African American student services</v>
          </cell>
        </row>
        <row r="71">
          <cell r="AE71" t="str">
            <v>952 - Africana studies</v>
          </cell>
        </row>
        <row r="72">
          <cell r="AE72" t="str">
            <v>952 - American Indian summer bridge program</v>
          </cell>
        </row>
        <row r="73">
          <cell r="AE73" t="str">
            <v>952 - Athletics</v>
          </cell>
        </row>
        <row r="74">
          <cell r="AE74" t="str">
            <v>952 - Border justice initiative</v>
          </cell>
        </row>
        <row r="75">
          <cell r="AE75" t="str">
            <v>952 - Chicano and chicana studies</v>
          </cell>
        </row>
        <row r="76">
          <cell r="AE76" t="str">
            <v>952 - Community-based education</v>
          </cell>
        </row>
        <row r="77">
          <cell r="AE77" t="str">
            <v>952 - Corrine Wolfe children's law center</v>
          </cell>
        </row>
        <row r="78">
          <cell r="AE78" t="str">
            <v>952 - Disabled student services</v>
          </cell>
        </row>
        <row r="79">
          <cell r="AE79" t="str">
            <v>952 - Economics department</v>
          </cell>
        </row>
        <row r="80">
          <cell r="AE80" t="str">
            <v>952 - Educational television</v>
          </cell>
        </row>
        <row r="81">
          <cell r="AE81" t="str">
            <v>952 - Gallup Branch - nurse expansion</v>
          </cell>
        </row>
        <row r="82">
          <cell r="AE82" t="str">
            <v>952 - Gallup branch - workforce development program</v>
          </cell>
        </row>
        <row r="83">
          <cell r="AE83" t="str">
            <v>952 - Geospatial and population studies/bureau of b</v>
          </cell>
        </row>
        <row r="84">
          <cell r="AE84" t="str">
            <v>952 - Graduation, reality and dual-role skills program</v>
          </cell>
        </row>
        <row r="85">
          <cell r="AE85" t="str">
            <v>952 - Ibero-American education</v>
          </cell>
        </row>
        <row r="86">
          <cell r="AE86" t="str">
            <v>952 - Indigenous design and planning institute</v>
          </cell>
        </row>
        <row r="87">
          <cell r="AE87" t="str">
            <v>952 - Judicial selection</v>
          </cell>
        </row>
        <row r="88">
          <cell r="AE88" t="str">
            <v>952 - Land grant studies</v>
          </cell>
        </row>
        <row r="89">
          <cell r="AE89" t="str">
            <v>952 - Manufacturing engineering program</v>
          </cell>
        </row>
        <row r="90">
          <cell r="AE90" t="str">
            <v>952 - Minority student services</v>
          </cell>
        </row>
        <row r="91">
          <cell r="AE91" t="str">
            <v>952 - Mock trial program and high school forensics</v>
          </cell>
        </row>
        <row r="92">
          <cell r="AE92" t="str">
            <v>952 - Native American studies</v>
          </cell>
        </row>
        <row r="93">
          <cell r="AE93" t="str">
            <v>952 - Natural heritage New Mexico database</v>
          </cell>
        </row>
        <row r="94">
          <cell r="AE94" t="str">
            <v>952 - New Mexico bioscience authority</v>
          </cell>
        </row>
        <row r="95">
          <cell r="AE95" t="str">
            <v>952 - New Mexico historical review</v>
          </cell>
        </row>
        <row r="96">
          <cell r="AE96" t="str">
            <v>952 - Resource geographic information system</v>
          </cell>
        </row>
        <row r="97">
          <cell r="AE97" t="str">
            <v>952 - ROTC program</v>
          </cell>
        </row>
        <row r="98">
          <cell r="AE98" t="str">
            <v>952 - School of public administration</v>
          </cell>
        </row>
        <row r="99">
          <cell r="AE99" t="str">
            <v>952 - Southwest Indian law clinic</v>
          </cell>
        </row>
        <row r="100">
          <cell r="AE100" t="str">
            <v>952 - Southwest research center</v>
          </cell>
        </row>
        <row r="101">
          <cell r="AE101" t="str">
            <v>952 - Student mentoring program</v>
          </cell>
        </row>
        <row r="102">
          <cell r="AE102" t="str">
            <v>952 - Substance abuse program</v>
          </cell>
        </row>
        <row r="103">
          <cell r="AE103" t="str">
            <v>952 - Taos - career services and workforce developm</v>
          </cell>
        </row>
        <row r="104">
          <cell r="AE104" t="str">
            <v>952 - Taos Branch - nurse expansion</v>
          </cell>
        </row>
        <row r="105">
          <cell r="AE105" t="str">
            <v>952 - Teacher education at branch colleges</v>
          </cell>
        </row>
        <row r="106">
          <cell r="AE106" t="str">
            <v>952 - Teacher pipeline initiatives</v>
          </cell>
        </row>
        <row r="107">
          <cell r="AE107" t="str">
            <v>952 - Tribal education initiatives</v>
          </cell>
        </row>
        <row r="108">
          <cell r="AE108" t="str">
            <v>952 - Tribal education initiatives</v>
          </cell>
        </row>
        <row r="109">
          <cell r="AE109" t="str">
            <v>952 - University of New Mexico press</v>
          </cell>
        </row>
        <row r="110">
          <cell r="AE110" t="str">
            <v>952 - Utton transboundary resources center</v>
          </cell>
        </row>
        <row r="111">
          <cell r="AE111" t="str">
            <v>952 - Valencia Brach - nurse expansion</v>
          </cell>
        </row>
        <row r="112">
          <cell r="AE112" t="str">
            <v>952 - Veterans student services</v>
          </cell>
        </row>
        <row r="113">
          <cell r="AE113" t="str">
            <v>952 - Wild friends program</v>
          </cell>
        </row>
        <row r="114">
          <cell r="AE114" t="str">
            <v>952 - Wildlife law education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01E15D-12A6-4FE0-A06F-1798D67FEABB}" name="FY25MstrGF" displayName="FY25MstrGF" ref="A2:G243" totalsRowShown="0" headerRowDxfId="15" dataDxfId="14">
  <autoFilter ref="A2:G243" xr:uid="{D3324D19-0525-4AED-81D3-2ADB5263921C}"/>
  <tableColumns count="7">
    <tableColumn id="18" xr3:uid="{21A56B63-DB39-4BE1-9620-35E83610D152}" name="Account" dataDxfId="13" totalsRowDxfId="12"/>
    <tableColumn id="2" xr3:uid="{0C991E50-43D4-4DD3-B7D5-6DE5C78916CE}" name="BU" dataDxfId="11" totalsRowDxfId="10"/>
    <tableColumn id="3" xr3:uid="{F87A6980-7D28-4D8A-BCB6-0C9ACBA49BE5}" name="Pcode" dataDxfId="9" totalsRowDxfId="8"/>
    <tableColumn id="4" xr3:uid="{E51F0141-6610-4D75-921D-0F58B1FD50E2}" name="ExpCode" dataDxfId="7" totalsRowDxfId="6"/>
    <tableColumn id="5" xr3:uid="{8A4951DD-53C8-471B-B7F9-3881A96C7468}" name="Inst" dataDxfId="5" totalsRowDxfId="4"/>
    <tableColumn id="6" xr3:uid="{3C8D92EA-1C9D-4A04-B9C6-9AEDE6776EBF}" name="RollupAcct" dataDxfId="3" totalsRowDxfId="2"/>
    <tableColumn id="19" xr3:uid="{D7503019-FB93-43BC-A1E6-601682CBEC04}" name="HB2 Name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CB382-6332-4E32-9F61-4B7DEA71CDEF}">
  <sheetPr>
    <tabColor rgb="FF92D050"/>
    <pageSetUpPr fitToPage="1"/>
  </sheetPr>
  <dimension ref="A1:Y252"/>
  <sheetViews>
    <sheetView topLeftCell="G1" zoomScaleNormal="100" workbookViewId="0">
      <selection activeCell="L2" sqref="L2:L245"/>
    </sheetView>
  </sheetViews>
  <sheetFormatPr defaultRowHeight="15" x14ac:dyDescent="0.25"/>
  <cols>
    <col min="1" max="1" width="17.140625" customWidth="1"/>
    <col min="2" max="2" width="16.140625" bestFit="1" customWidth="1"/>
    <col min="3" max="3" width="18.28515625" customWidth="1"/>
    <col min="4" max="5" width="10.42578125" customWidth="1"/>
    <col min="6" max="6" width="15.7109375" customWidth="1"/>
    <col min="7" max="7" width="68.28515625" bestFit="1" customWidth="1"/>
    <col min="9" max="9" width="43.42578125" customWidth="1"/>
    <col min="10" max="10" width="17.140625" customWidth="1"/>
    <col min="11" max="11" width="68.28515625" bestFit="1" customWidth="1"/>
    <col min="12" max="12" width="59.42578125" customWidth="1"/>
    <col min="23" max="25" width="9.140625" style="1"/>
  </cols>
  <sheetData>
    <row r="1" spans="1:24" ht="30.95" customHeight="1" x14ac:dyDescent="0.35">
      <c r="A1" s="204" t="s">
        <v>101</v>
      </c>
      <c r="B1" s="205"/>
      <c r="C1" s="205"/>
      <c r="D1" s="205"/>
      <c r="E1" s="205"/>
      <c r="F1" s="205"/>
      <c r="G1" s="205"/>
    </row>
    <row r="2" spans="1:24" x14ac:dyDescent="0.25">
      <c r="A2" s="146" t="s">
        <v>102</v>
      </c>
      <c r="B2" s="146" t="s">
        <v>103</v>
      </c>
      <c r="C2" s="146" t="s">
        <v>104</v>
      </c>
      <c r="D2" s="146" t="s">
        <v>105</v>
      </c>
      <c r="E2" s="146" t="s">
        <v>106</v>
      </c>
      <c r="F2" s="146" t="s">
        <v>107</v>
      </c>
      <c r="G2" s="146" t="s">
        <v>108</v>
      </c>
      <c r="J2" s="146" t="s">
        <v>102</v>
      </c>
      <c r="K2" s="146" t="s">
        <v>108</v>
      </c>
      <c r="L2" s="152" t="s">
        <v>1002</v>
      </c>
    </row>
    <row r="3" spans="1:24" x14ac:dyDescent="0.25">
      <c r="A3" s="147" t="s">
        <v>109</v>
      </c>
      <c r="B3" s="147" t="s">
        <v>110</v>
      </c>
      <c r="C3" s="147" t="s">
        <v>111</v>
      </c>
      <c r="D3" s="147" t="s">
        <v>112</v>
      </c>
      <c r="E3" s="147" t="s">
        <v>113</v>
      </c>
      <c r="F3" s="147" t="s">
        <v>109</v>
      </c>
      <c r="G3" s="148" t="s">
        <v>114</v>
      </c>
      <c r="I3" s="149"/>
      <c r="J3" s="206" t="s">
        <v>81</v>
      </c>
      <c r="K3" s="206"/>
      <c r="L3" s="152" t="s">
        <v>81</v>
      </c>
      <c r="O3" s="152" t="s">
        <v>81</v>
      </c>
      <c r="X3" s="1" t="s">
        <v>81</v>
      </c>
    </row>
    <row r="4" spans="1:24" x14ac:dyDescent="0.25">
      <c r="A4" s="147" t="s">
        <v>115</v>
      </c>
      <c r="B4" s="147" t="s">
        <v>110</v>
      </c>
      <c r="C4" s="147" t="s">
        <v>111</v>
      </c>
      <c r="D4" s="147" t="s">
        <v>116</v>
      </c>
      <c r="E4" s="147" t="s">
        <v>113</v>
      </c>
      <c r="F4" s="147" t="s">
        <v>115</v>
      </c>
      <c r="G4" s="148" t="s">
        <v>43</v>
      </c>
      <c r="I4" s="150"/>
      <c r="J4" s="147" t="s">
        <v>109</v>
      </c>
      <c r="K4" s="148" t="s">
        <v>114</v>
      </c>
      <c r="L4" t="s">
        <v>772</v>
      </c>
      <c r="O4" t="s">
        <v>82</v>
      </c>
      <c r="X4" s="1" t="s">
        <v>38</v>
      </c>
    </row>
    <row r="5" spans="1:24" x14ac:dyDescent="0.25">
      <c r="A5" s="147" t="s">
        <v>117</v>
      </c>
      <c r="B5" s="147" t="s">
        <v>110</v>
      </c>
      <c r="C5" s="147" t="s">
        <v>111</v>
      </c>
      <c r="D5" s="147" t="s">
        <v>118</v>
      </c>
      <c r="E5" s="147" t="s">
        <v>113</v>
      </c>
      <c r="F5" s="147" t="s">
        <v>117</v>
      </c>
      <c r="G5" s="148" t="s">
        <v>119</v>
      </c>
      <c r="J5" s="147" t="s">
        <v>115</v>
      </c>
      <c r="K5" s="148" t="s">
        <v>43</v>
      </c>
      <c r="L5" t="s">
        <v>773</v>
      </c>
      <c r="O5" t="s">
        <v>83</v>
      </c>
      <c r="X5" s="1" t="s">
        <v>39</v>
      </c>
    </row>
    <row r="6" spans="1:24" x14ac:dyDescent="0.25">
      <c r="A6" s="147" t="s">
        <v>120</v>
      </c>
      <c r="B6" s="147" t="s">
        <v>110</v>
      </c>
      <c r="C6" s="147" t="s">
        <v>111</v>
      </c>
      <c r="D6" s="147" t="s">
        <v>121</v>
      </c>
      <c r="E6" s="147" t="s">
        <v>113</v>
      </c>
      <c r="F6" s="147" t="s">
        <v>120</v>
      </c>
      <c r="G6" s="148" t="s">
        <v>122</v>
      </c>
      <c r="J6" s="147" t="s">
        <v>117</v>
      </c>
      <c r="K6" s="148" t="s">
        <v>119</v>
      </c>
      <c r="L6" t="s">
        <v>774</v>
      </c>
      <c r="O6" t="s">
        <v>84</v>
      </c>
      <c r="X6" s="1" t="s">
        <v>72</v>
      </c>
    </row>
    <row r="7" spans="1:24" x14ac:dyDescent="0.25">
      <c r="A7" s="147" t="s">
        <v>123</v>
      </c>
      <c r="B7" s="147" t="s">
        <v>110</v>
      </c>
      <c r="C7" s="147" t="s">
        <v>111</v>
      </c>
      <c r="D7" s="147" t="s">
        <v>124</v>
      </c>
      <c r="E7" s="147" t="s">
        <v>113</v>
      </c>
      <c r="F7" s="147" t="s">
        <v>123</v>
      </c>
      <c r="G7" s="148" t="s">
        <v>125</v>
      </c>
      <c r="J7" s="147" t="s">
        <v>120</v>
      </c>
      <c r="K7" s="148" t="s">
        <v>122</v>
      </c>
      <c r="L7" t="s">
        <v>775</v>
      </c>
      <c r="O7" t="s">
        <v>85</v>
      </c>
      <c r="X7" s="1" t="s">
        <v>43</v>
      </c>
    </row>
    <row r="8" spans="1:24" x14ac:dyDescent="0.25">
      <c r="A8" s="147" t="s">
        <v>126</v>
      </c>
      <c r="B8" s="147" t="s">
        <v>110</v>
      </c>
      <c r="C8" s="147" t="s">
        <v>127</v>
      </c>
      <c r="D8" s="147" t="s">
        <v>112</v>
      </c>
      <c r="E8" s="147" t="s">
        <v>113</v>
      </c>
      <c r="F8" s="147" t="s">
        <v>126</v>
      </c>
      <c r="G8" s="148" t="s">
        <v>114</v>
      </c>
      <c r="J8" s="147" t="s">
        <v>123</v>
      </c>
      <c r="K8" s="148" t="s">
        <v>125</v>
      </c>
      <c r="L8" t="s">
        <v>776</v>
      </c>
      <c r="X8" s="1" t="s">
        <v>73</v>
      </c>
    </row>
    <row r="9" spans="1:24" x14ac:dyDescent="0.25">
      <c r="A9" s="147" t="s">
        <v>128</v>
      </c>
      <c r="B9" s="147" t="s">
        <v>110</v>
      </c>
      <c r="C9" s="147" t="s">
        <v>127</v>
      </c>
      <c r="D9" s="147" t="s">
        <v>121</v>
      </c>
      <c r="E9" s="147" t="s">
        <v>113</v>
      </c>
      <c r="F9" s="147" t="s">
        <v>128</v>
      </c>
      <c r="G9" s="148" t="s">
        <v>122</v>
      </c>
      <c r="J9" s="147" t="s">
        <v>126</v>
      </c>
      <c r="K9" s="148" t="s">
        <v>114</v>
      </c>
      <c r="L9" t="s">
        <v>777</v>
      </c>
      <c r="X9" s="1" t="s">
        <v>74</v>
      </c>
    </row>
    <row r="10" spans="1:24" x14ac:dyDescent="0.25">
      <c r="A10" s="147" t="s">
        <v>129</v>
      </c>
      <c r="B10" s="147" t="s">
        <v>110</v>
      </c>
      <c r="C10" s="147" t="s">
        <v>130</v>
      </c>
      <c r="D10" s="147" t="s">
        <v>112</v>
      </c>
      <c r="E10" s="147" t="s">
        <v>113</v>
      </c>
      <c r="F10" s="147" t="s">
        <v>129</v>
      </c>
      <c r="G10" s="148" t="s">
        <v>114</v>
      </c>
      <c r="J10" s="147" t="s">
        <v>128</v>
      </c>
      <c r="K10" s="148" t="s">
        <v>122</v>
      </c>
      <c r="L10" t="s">
        <v>778</v>
      </c>
      <c r="X10" s="1" t="s">
        <v>75</v>
      </c>
    </row>
    <row r="11" spans="1:24" x14ac:dyDescent="0.25">
      <c r="A11" s="147" t="s">
        <v>131</v>
      </c>
      <c r="B11" s="147" t="s">
        <v>110</v>
      </c>
      <c r="C11" s="147" t="s">
        <v>132</v>
      </c>
      <c r="D11" s="147" t="s">
        <v>112</v>
      </c>
      <c r="E11" s="147" t="s">
        <v>113</v>
      </c>
      <c r="F11" s="147" t="s">
        <v>131</v>
      </c>
      <c r="G11" s="148" t="s">
        <v>114</v>
      </c>
      <c r="J11" s="147" t="s">
        <v>129</v>
      </c>
      <c r="K11" s="148" t="s">
        <v>114</v>
      </c>
      <c r="L11" t="s">
        <v>779</v>
      </c>
      <c r="X11" s="1" t="s">
        <v>75</v>
      </c>
    </row>
    <row r="12" spans="1:24" x14ac:dyDescent="0.25">
      <c r="A12" s="147" t="s">
        <v>133</v>
      </c>
      <c r="B12" s="147" t="s">
        <v>110</v>
      </c>
      <c r="C12" s="147" t="s">
        <v>134</v>
      </c>
      <c r="D12" s="147" t="s">
        <v>112</v>
      </c>
      <c r="E12" s="147" t="s">
        <v>113</v>
      </c>
      <c r="F12" s="147" t="s">
        <v>133</v>
      </c>
      <c r="G12" s="148" t="s">
        <v>114</v>
      </c>
      <c r="J12" s="147" t="s">
        <v>131</v>
      </c>
      <c r="K12" s="148" t="s">
        <v>114</v>
      </c>
      <c r="L12" t="s">
        <v>780</v>
      </c>
      <c r="X12" s="1" t="s">
        <v>75</v>
      </c>
    </row>
    <row r="13" spans="1:24" x14ac:dyDescent="0.25">
      <c r="A13" s="147" t="s">
        <v>135</v>
      </c>
      <c r="B13" s="147" t="s">
        <v>110</v>
      </c>
      <c r="C13" s="147" t="s">
        <v>136</v>
      </c>
      <c r="D13" s="147" t="s">
        <v>137</v>
      </c>
      <c r="E13" s="147" t="s">
        <v>113</v>
      </c>
      <c r="F13" s="147" t="s">
        <v>109</v>
      </c>
      <c r="G13" s="148" t="s">
        <v>138</v>
      </c>
      <c r="J13" s="147" t="s">
        <v>133</v>
      </c>
      <c r="K13" s="148" t="s">
        <v>114</v>
      </c>
      <c r="L13" t="s">
        <v>781</v>
      </c>
      <c r="X13" s="1" t="s">
        <v>76</v>
      </c>
    </row>
    <row r="14" spans="1:24" x14ac:dyDescent="0.25">
      <c r="A14" s="147" t="s">
        <v>139</v>
      </c>
      <c r="B14" s="147" t="s">
        <v>110</v>
      </c>
      <c r="C14" s="147" t="s">
        <v>136</v>
      </c>
      <c r="D14" s="147" t="s">
        <v>140</v>
      </c>
      <c r="E14" s="147" t="s">
        <v>113</v>
      </c>
      <c r="F14" s="147" t="s">
        <v>109</v>
      </c>
      <c r="G14" s="148" t="s">
        <v>141</v>
      </c>
      <c r="J14" s="147" t="s">
        <v>135</v>
      </c>
      <c r="K14" s="148" t="s">
        <v>138</v>
      </c>
      <c r="L14" t="s">
        <v>782</v>
      </c>
      <c r="X14" s="1" t="s">
        <v>88</v>
      </c>
    </row>
    <row r="15" spans="1:24" x14ac:dyDescent="0.25">
      <c r="A15" s="147" t="s">
        <v>142</v>
      </c>
      <c r="B15" s="147" t="s">
        <v>110</v>
      </c>
      <c r="C15" s="147" t="s">
        <v>136</v>
      </c>
      <c r="D15" s="147" t="s">
        <v>143</v>
      </c>
      <c r="E15" s="147" t="s">
        <v>113</v>
      </c>
      <c r="F15" s="147" t="s">
        <v>109</v>
      </c>
      <c r="G15" s="148" t="s">
        <v>144</v>
      </c>
      <c r="J15" s="147" t="s">
        <v>139</v>
      </c>
      <c r="K15" s="148" t="s">
        <v>141</v>
      </c>
      <c r="L15" t="s">
        <v>783</v>
      </c>
      <c r="X15" s="1" t="s">
        <v>89</v>
      </c>
    </row>
    <row r="16" spans="1:24" x14ac:dyDescent="0.25">
      <c r="A16" s="147" t="s">
        <v>145</v>
      </c>
      <c r="B16" s="147" t="s">
        <v>110</v>
      </c>
      <c r="C16" s="147" t="s">
        <v>136</v>
      </c>
      <c r="D16" s="147" t="s">
        <v>146</v>
      </c>
      <c r="E16" s="147" t="s">
        <v>113</v>
      </c>
      <c r="F16" s="147" t="s">
        <v>109</v>
      </c>
      <c r="G16" s="148" t="s">
        <v>147</v>
      </c>
      <c r="J16" s="147" t="s">
        <v>142</v>
      </c>
      <c r="K16" s="148" t="s">
        <v>144</v>
      </c>
      <c r="L16" t="s">
        <v>784</v>
      </c>
      <c r="X16" s="1" t="s">
        <v>77</v>
      </c>
    </row>
    <row r="17" spans="1:24" x14ac:dyDescent="0.25">
      <c r="A17" s="147" t="s">
        <v>148</v>
      </c>
      <c r="B17" s="147" t="s">
        <v>110</v>
      </c>
      <c r="C17" s="147" t="s">
        <v>111</v>
      </c>
      <c r="D17" s="147" t="s">
        <v>149</v>
      </c>
      <c r="E17" s="147" t="s">
        <v>113</v>
      </c>
      <c r="F17" s="147" t="s">
        <v>148</v>
      </c>
      <c r="G17" s="148" t="s">
        <v>150</v>
      </c>
      <c r="J17" s="147" t="s">
        <v>145</v>
      </c>
      <c r="K17" s="148" t="s">
        <v>147</v>
      </c>
      <c r="L17" t="s">
        <v>785</v>
      </c>
      <c r="X17" s="1" t="s">
        <v>78</v>
      </c>
    </row>
    <row r="18" spans="1:24" x14ac:dyDescent="0.25">
      <c r="A18" s="147" t="s">
        <v>151</v>
      </c>
      <c r="B18" s="147" t="s">
        <v>110</v>
      </c>
      <c r="C18" s="147" t="s">
        <v>136</v>
      </c>
      <c r="D18" s="147" t="s">
        <v>152</v>
      </c>
      <c r="E18" s="147" t="s">
        <v>113</v>
      </c>
      <c r="F18" s="147" t="s">
        <v>151</v>
      </c>
      <c r="G18" s="148" t="s">
        <v>153</v>
      </c>
      <c r="J18" s="147" t="s">
        <v>148</v>
      </c>
      <c r="K18" s="148" t="s">
        <v>150</v>
      </c>
      <c r="L18" t="s">
        <v>786</v>
      </c>
      <c r="X18" s="1" t="s">
        <v>79</v>
      </c>
    </row>
    <row r="19" spans="1:24" x14ac:dyDescent="0.25">
      <c r="A19" s="147" t="s">
        <v>154</v>
      </c>
      <c r="B19" s="147" t="s">
        <v>110</v>
      </c>
      <c r="C19" s="147" t="s">
        <v>136</v>
      </c>
      <c r="D19" s="147" t="s">
        <v>155</v>
      </c>
      <c r="E19" s="147" t="s">
        <v>113</v>
      </c>
      <c r="F19" s="147" t="s">
        <v>109</v>
      </c>
      <c r="G19" s="148" t="s">
        <v>156</v>
      </c>
      <c r="J19" s="147" t="s">
        <v>151</v>
      </c>
      <c r="K19" s="148" t="s">
        <v>153</v>
      </c>
      <c r="L19" t="s">
        <v>787</v>
      </c>
    </row>
    <row r="20" spans="1:24" x14ac:dyDescent="0.25">
      <c r="A20" s="147" t="s">
        <v>157</v>
      </c>
      <c r="B20" s="147" t="s">
        <v>110</v>
      </c>
      <c r="C20" s="147" t="s">
        <v>136</v>
      </c>
      <c r="D20" s="147" t="s">
        <v>158</v>
      </c>
      <c r="E20" s="147" t="s">
        <v>113</v>
      </c>
      <c r="F20" s="147" t="s">
        <v>157</v>
      </c>
      <c r="G20" s="148" t="s">
        <v>159</v>
      </c>
      <c r="J20" s="147" t="s">
        <v>154</v>
      </c>
      <c r="K20" s="148" t="s">
        <v>156</v>
      </c>
      <c r="L20" t="s">
        <v>788</v>
      </c>
    </row>
    <row r="21" spans="1:24" x14ac:dyDescent="0.25">
      <c r="A21" s="147" t="s">
        <v>160</v>
      </c>
      <c r="B21" s="147" t="s">
        <v>110</v>
      </c>
      <c r="C21" s="147" t="s">
        <v>136</v>
      </c>
      <c r="D21" s="147" t="s">
        <v>161</v>
      </c>
      <c r="E21" s="147" t="s">
        <v>113</v>
      </c>
      <c r="F21" s="147" t="s">
        <v>160</v>
      </c>
      <c r="G21" s="148" t="s">
        <v>162</v>
      </c>
      <c r="J21" s="147" t="s">
        <v>157</v>
      </c>
      <c r="K21" s="148" t="s">
        <v>159</v>
      </c>
      <c r="L21" t="s">
        <v>789</v>
      </c>
    </row>
    <row r="22" spans="1:24" x14ac:dyDescent="0.25">
      <c r="A22" s="147" t="s">
        <v>163</v>
      </c>
      <c r="B22" s="147" t="s">
        <v>110</v>
      </c>
      <c r="C22" s="147" t="s">
        <v>136</v>
      </c>
      <c r="D22" s="147" t="s">
        <v>164</v>
      </c>
      <c r="E22" s="147" t="s">
        <v>113</v>
      </c>
      <c r="F22" s="147" t="s">
        <v>109</v>
      </c>
      <c r="G22" s="148" t="s">
        <v>165</v>
      </c>
      <c r="J22" s="147" t="s">
        <v>160</v>
      </c>
      <c r="K22" s="148" t="s">
        <v>162</v>
      </c>
      <c r="L22" t="s">
        <v>790</v>
      </c>
    </row>
    <row r="23" spans="1:24" x14ac:dyDescent="0.25">
      <c r="A23" s="147" t="s">
        <v>166</v>
      </c>
      <c r="B23" s="147" t="s">
        <v>110</v>
      </c>
      <c r="C23" s="147" t="s">
        <v>136</v>
      </c>
      <c r="D23" s="147" t="s">
        <v>167</v>
      </c>
      <c r="E23" s="147" t="s">
        <v>113</v>
      </c>
      <c r="F23" s="147" t="s">
        <v>109</v>
      </c>
      <c r="G23" s="148" t="s">
        <v>168</v>
      </c>
      <c r="J23" s="147" t="s">
        <v>163</v>
      </c>
      <c r="K23" s="148" t="s">
        <v>165</v>
      </c>
      <c r="L23" t="s">
        <v>791</v>
      </c>
    </row>
    <row r="24" spans="1:24" x14ac:dyDescent="0.25">
      <c r="A24" s="147" t="s">
        <v>169</v>
      </c>
      <c r="B24" s="147" t="s">
        <v>110</v>
      </c>
      <c r="C24" s="147" t="s">
        <v>136</v>
      </c>
      <c r="D24" s="147" t="s">
        <v>170</v>
      </c>
      <c r="E24" s="147" t="s">
        <v>113</v>
      </c>
      <c r="F24" s="147" t="s">
        <v>109</v>
      </c>
      <c r="G24" s="148" t="s">
        <v>171</v>
      </c>
      <c r="J24" s="147" t="s">
        <v>166</v>
      </c>
      <c r="K24" s="148" t="s">
        <v>168</v>
      </c>
      <c r="L24" t="s">
        <v>792</v>
      </c>
    </row>
    <row r="25" spans="1:24" x14ac:dyDescent="0.25">
      <c r="A25" s="147" t="s">
        <v>172</v>
      </c>
      <c r="B25" s="147" t="s">
        <v>110</v>
      </c>
      <c r="C25" s="147" t="s">
        <v>136</v>
      </c>
      <c r="D25" s="147" t="s">
        <v>173</v>
      </c>
      <c r="E25" s="147" t="s">
        <v>113</v>
      </c>
      <c r="F25" s="147" t="s">
        <v>109</v>
      </c>
      <c r="G25" s="148" t="s">
        <v>174</v>
      </c>
      <c r="J25" s="147" t="s">
        <v>169</v>
      </c>
      <c r="K25" s="148" t="s">
        <v>171</v>
      </c>
      <c r="L25" t="s">
        <v>793</v>
      </c>
    </row>
    <row r="26" spans="1:24" x14ac:dyDescent="0.25">
      <c r="A26" s="147" t="s">
        <v>175</v>
      </c>
      <c r="B26" s="147" t="s">
        <v>110</v>
      </c>
      <c r="C26" s="147" t="s">
        <v>136</v>
      </c>
      <c r="D26" s="147" t="s">
        <v>176</v>
      </c>
      <c r="E26" s="147" t="s">
        <v>113</v>
      </c>
      <c r="F26" s="147" t="s">
        <v>177</v>
      </c>
      <c r="G26" s="148" t="e">
        <v>#N/A</v>
      </c>
      <c r="J26" s="147" t="s">
        <v>172</v>
      </c>
      <c r="K26" s="148" t="s">
        <v>174</v>
      </c>
      <c r="L26" t="s">
        <v>794</v>
      </c>
    </row>
    <row r="27" spans="1:24" x14ac:dyDescent="0.25">
      <c r="A27" s="147" t="s">
        <v>178</v>
      </c>
      <c r="B27" s="147" t="s">
        <v>110</v>
      </c>
      <c r="C27" s="147" t="s">
        <v>136</v>
      </c>
      <c r="D27" s="147" t="s">
        <v>179</v>
      </c>
      <c r="E27" s="147" t="s">
        <v>113</v>
      </c>
      <c r="F27" s="147" t="s">
        <v>177</v>
      </c>
      <c r="G27" s="148" t="e">
        <v>#N/A</v>
      </c>
      <c r="J27" s="147" t="s">
        <v>175</v>
      </c>
      <c r="K27" s="148" t="s">
        <v>1003</v>
      </c>
      <c r="L27" t="s">
        <v>1005</v>
      </c>
    </row>
    <row r="28" spans="1:24" x14ac:dyDescent="0.25">
      <c r="A28" s="147" t="s">
        <v>180</v>
      </c>
      <c r="B28" s="147" t="s">
        <v>110</v>
      </c>
      <c r="C28" s="147" t="s">
        <v>136</v>
      </c>
      <c r="D28" s="147" t="s">
        <v>181</v>
      </c>
      <c r="E28" s="147" t="s">
        <v>113</v>
      </c>
      <c r="F28" s="147" t="s">
        <v>109</v>
      </c>
      <c r="G28" s="148" t="s">
        <v>182</v>
      </c>
      <c r="J28" s="147" t="s">
        <v>178</v>
      </c>
      <c r="K28" s="148" t="s">
        <v>1003</v>
      </c>
      <c r="L28" t="s">
        <v>1004</v>
      </c>
    </row>
    <row r="29" spans="1:24" x14ac:dyDescent="0.25">
      <c r="A29" s="147" t="s">
        <v>183</v>
      </c>
      <c r="B29" s="147" t="s">
        <v>110</v>
      </c>
      <c r="C29" s="147" t="s">
        <v>136</v>
      </c>
      <c r="D29" s="147" t="s">
        <v>184</v>
      </c>
      <c r="E29" s="147" t="s">
        <v>113</v>
      </c>
      <c r="F29" s="147" t="s">
        <v>109</v>
      </c>
      <c r="G29" s="148" t="s">
        <v>185</v>
      </c>
      <c r="J29" s="147" t="s">
        <v>180</v>
      </c>
      <c r="K29" s="148" t="s">
        <v>182</v>
      </c>
      <c r="L29" t="s">
        <v>795</v>
      </c>
    </row>
    <row r="30" spans="1:24" x14ac:dyDescent="0.25">
      <c r="A30" s="147" t="s">
        <v>186</v>
      </c>
      <c r="B30" s="147" t="s">
        <v>110</v>
      </c>
      <c r="C30" s="147" t="s">
        <v>136</v>
      </c>
      <c r="D30" s="147" t="s">
        <v>187</v>
      </c>
      <c r="E30" s="147" t="s">
        <v>113</v>
      </c>
      <c r="F30" s="147" t="s">
        <v>186</v>
      </c>
      <c r="G30" s="148" t="s">
        <v>188</v>
      </c>
      <c r="J30" s="147" t="s">
        <v>183</v>
      </c>
      <c r="K30" s="148" t="s">
        <v>185</v>
      </c>
      <c r="L30" t="s">
        <v>796</v>
      </c>
    </row>
    <row r="31" spans="1:24" x14ac:dyDescent="0.25">
      <c r="A31" s="147" t="s">
        <v>189</v>
      </c>
      <c r="B31" s="147" t="s">
        <v>110</v>
      </c>
      <c r="C31" s="147" t="s">
        <v>136</v>
      </c>
      <c r="D31" s="147" t="s">
        <v>190</v>
      </c>
      <c r="E31" s="147" t="s">
        <v>113</v>
      </c>
      <c r="F31" s="147" t="s">
        <v>189</v>
      </c>
      <c r="G31" s="148" t="s">
        <v>191</v>
      </c>
      <c r="J31" s="147" t="s">
        <v>186</v>
      </c>
      <c r="K31" s="148" t="s">
        <v>188</v>
      </c>
      <c r="L31" t="s">
        <v>797</v>
      </c>
    </row>
    <row r="32" spans="1:24" x14ac:dyDescent="0.25">
      <c r="A32" s="147" t="s">
        <v>192</v>
      </c>
      <c r="B32" s="147" t="s">
        <v>110</v>
      </c>
      <c r="C32" s="147" t="s">
        <v>136</v>
      </c>
      <c r="D32" s="147" t="s">
        <v>193</v>
      </c>
      <c r="E32" s="147" t="s">
        <v>113</v>
      </c>
      <c r="F32" s="147" t="s">
        <v>109</v>
      </c>
      <c r="G32" s="148" t="s">
        <v>194</v>
      </c>
      <c r="J32" s="147" t="s">
        <v>189</v>
      </c>
      <c r="K32" s="148" t="s">
        <v>191</v>
      </c>
      <c r="L32" t="s">
        <v>798</v>
      </c>
    </row>
    <row r="33" spans="1:12" x14ac:dyDescent="0.25">
      <c r="A33" s="147" t="s">
        <v>195</v>
      </c>
      <c r="B33" s="147" t="s">
        <v>110</v>
      </c>
      <c r="C33" s="147" t="s">
        <v>136</v>
      </c>
      <c r="D33" s="147" t="s">
        <v>196</v>
      </c>
      <c r="E33" s="147" t="s">
        <v>113</v>
      </c>
      <c r="F33" s="147" t="s">
        <v>195</v>
      </c>
      <c r="G33" s="148" t="s">
        <v>197</v>
      </c>
      <c r="J33" s="147" t="s">
        <v>192</v>
      </c>
      <c r="K33" s="148" t="s">
        <v>194</v>
      </c>
      <c r="L33" t="s">
        <v>799</v>
      </c>
    </row>
    <row r="34" spans="1:12" x14ac:dyDescent="0.25">
      <c r="A34" s="147" t="s">
        <v>198</v>
      </c>
      <c r="B34" s="147" t="s">
        <v>110</v>
      </c>
      <c r="C34" s="147" t="s">
        <v>136</v>
      </c>
      <c r="D34" s="147" t="s">
        <v>199</v>
      </c>
      <c r="E34" s="147" t="s">
        <v>113</v>
      </c>
      <c r="F34" s="147" t="s">
        <v>109</v>
      </c>
      <c r="G34" s="148" t="s">
        <v>200</v>
      </c>
      <c r="J34" s="147" t="s">
        <v>195</v>
      </c>
      <c r="K34" s="148" t="s">
        <v>197</v>
      </c>
      <c r="L34" t="s">
        <v>800</v>
      </c>
    </row>
    <row r="35" spans="1:12" x14ac:dyDescent="0.25">
      <c r="A35" s="147" t="s">
        <v>201</v>
      </c>
      <c r="B35" s="147" t="s">
        <v>110</v>
      </c>
      <c r="C35" s="147" t="s">
        <v>136</v>
      </c>
      <c r="D35" s="147" t="s">
        <v>202</v>
      </c>
      <c r="E35" s="147" t="s">
        <v>113</v>
      </c>
      <c r="F35" s="147" t="s">
        <v>201</v>
      </c>
      <c r="G35" s="148" t="s">
        <v>203</v>
      </c>
      <c r="J35" s="147" t="s">
        <v>198</v>
      </c>
      <c r="K35" s="148" t="s">
        <v>200</v>
      </c>
      <c r="L35" t="s">
        <v>801</v>
      </c>
    </row>
    <row r="36" spans="1:12" x14ac:dyDescent="0.25">
      <c r="A36" s="147" t="s">
        <v>204</v>
      </c>
      <c r="B36" s="147" t="s">
        <v>110</v>
      </c>
      <c r="C36" s="147" t="s">
        <v>136</v>
      </c>
      <c r="D36" s="147" t="s">
        <v>205</v>
      </c>
      <c r="E36" s="147" t="s">
        <v>113</v>
      </c>
      <c r="F36" s="147" t="s">
        <v>204</v>
      </c>
      <c r="G36" s="148" t="s">
        <v>206</v>
      </c>
      <c r="J36" s="147" t="s">
        <v>201</v>
      </c>
      <c r="K36" s="148" t="s">
        <v>203</v>
      </c>
      <c r="L36" t="s">
        <v>802</v>
      </c>
    </row>
    <row r="37" spans="1:12" x14ac:dyDescent="0.25">
      <c r="A37" s="147" t="s">
        <v>207</v>
      </c>
      <c r="B37" s="147" t="s">
        <v>110</v>
      </c>
      <c r="C37" s="147" t="s">
        <v>136</v>
      </c>
      <c r="D37" s="147" t="s">
        <v>208</v>
      </c>
      <c r="E37" s="147" t="s">
        <v>113</v>
      </c>
      <c r="F37" s="147" t="s">
        <v>177</v>
      </c>
      <c r="G37" s="148" t="e">
        <v>#N/A</v>
      </c>
      <c r="J37" s="147" t="s">
        <v>204</v>
      </c>
      <c r="K37" s="148" t="s">
        <v>206</v>
      </c>
      <c r="L37" t="s">
        <v>803</v>
      </c>
    </row>
    <row r="38" spans="1:12" x14ac:dyDescent="0.25">
      <c r="A38" s="147" t="s">
        <v>209</v>
      </c>
      <c r="B38" s="147" t="s">
        <v>110</v>
      </c>
      <c r="C38" s="147" t="s">
        <v>136</v>
      </c>
      <c r="D38" s="147" t="s">
        <v>210</v>
      </c>
      <c r="E38" s="147" t="s">
        <v>113</v>
      </c>
      <c r="F38" s="147" t="s">
        <v>209</v>
      </c>
      <c r="G38" s="148" t="s">
        <v>211</v>
      </c>
      <c r="J38" s="147" t="s">
        <v>207</v>
      </c>
      <c r="K38" s="148" t="s">
        <v>1003</v>
      </c>
      <c r="L38" t="s">
        <v>1006</v>
      </c>
    </row>
    <row r="39" spans="1:12" x14ac:dyDescent="0.25">
      <c r="A39" s="147" t="s">
        <v>212</v>
      </c>
      <c r="B39" s="147" t="s">
        <v>110</v>
      </c>
      <c r="C39" s="147" t="s">
        <v>136</v>
      </c>
      <c r="D39" s="147" t="s">
        <v>213</v>
      </c>
      <c r="E39" s="147" t="s">
        <v>113</v>
      </c>
      <c r="F39" s="147" t="s">
        <v>109</v>
      </c>
      <c r="G39" s="148" t="s">
        <v>214</v>
      </c>
      <c r="J39" s="147" t="s">
        <v>209</v>
      </c>
      <c r="K39" s="148" t="s">
        <v>211</v>
      </c>
      <c r="L39" t="s">
        <v>804</v>
      </c>
    </row>
    <row r="40" spans="1:12" x14ac:dyDescent="0.25">
      <c r="A40" s="147" t="s">
        <v>215</v>
      </c>
      <c r="B40" s="147" t="s">
        <v>110</v>
      </c>
      <c r="C40" s="147" t="s">
        <v>136</v>
      </c>
      <c r="D40" s="147" t="s">
        <v>216</v>
      </c>
      <c r="E40" s="147" t="s">
        <v>113</v>
      </c>
      <c r="F40" s="147" t="s">
        <v>215</v>
      </c>
      <c r="G40" s="148" t="s">
        <v>217</v>
      </c>
      <c r="J40" s="147" t="s">
        <v>212</v>
      </c>
      <c r="K40" s="148" t="s">
        <v>214</v>
      </c>
      <c r="L40" t="s">
        <v>805</v>
      </c>
    </row>
    <row r="41" spans="1:12" x14ac:dyDescent="0.25">
      <c r="A41" s="147" t="s">
        <v>218</v>
      </c>
      <c r="B41" s="147" t="s">
        <v>110</v>
      </c>
      <c r="C41" s="147" t="s">
        <v>136</v>
      </c>
      <c r="D41" s="147" t="s">
        <v>219</v>
      </c>
      <c r="E41" s="147" t="s">
        <v>113</v>
      </c>
      <c r="F41" s="147" t="s">
        <v>109</v>
      </c>
      <c r="G41" s="148" t="s">
        <v>220</v>
      </c>
      <c r="J41" s="147" t="s">
        <v>215</v>
      </c>
      <c r="K41" s="148" t="s">
        <v>217</v>
      </c>
      <c r="L41" t="s">
        <v>806</v>
      </c>
    </row>
    <row r="42" spans="1:12" x14ac:dyDescent="0.25">
      <c r="A42" s="147" t="s">
        <v>221</v>
      </c>
      <c r="B42" s="147" t="s">
        <v>110</v>
      </c>
      <c r="C42" s="147" t="s">
        <v>136</v>
      </c>
      <c r="D42" s="147" t="s">
        <v>222</v>
      </c>
      <c r="E42" s="147" t="s">
        <v>113</v>
      </c>
      <c r="F42" s="147" t="s">
        <v>221</v>
      </c>
      <c r="G42" s="148" t="s">
        <v>223</v>
      </c>
      <c r="J42" s="147" t="s">
        <v>218</v>
      </c>
      <c r="K42" s="148" t="s">
        <v>220</v>
      </c>
      <c r="L42" t="s">
        <v>807</v>
      </c>
    </row>
    <row r="43" spans="1:12" x14ac:dyDescent="0.25">
      <c r="A43" s="147" t="s">
        <v>224</v>
      </c>
      <c r="B43" s="147" t="s">
        <v>110</v>
      </c>
      <c r="C43" s="147" t="s">
        <v>136</v>
      </c>
      <c r="D43" s="147" t="s">
        <v>225</v>
      </c>
      <c r="E43" s="147" t="s">
        <v>113</v>
      </c>
      <c r="F43" s="147" t="s">
        <v>224</v>
      </c>
      <c r="G43" s="148" t="s">
        <v>226</v>
      </c>
      <c r="J43" s="147" t="s">
        <v>221</v>
      </c>
      <c r="K43" s="148" t="s">
        <v>223</v>
      </c>
      <c r="L43" t="s">
        <v>808</v>
      </c>
    </row>
    <row r="44" spans="1:12" x14ac:dyDescent="0.25">
      <c r="A44" s="147" t="s">
        <v>227</v>
      </c>
      <c r="B44" s="147" t="s">
        <v>110</v>
      </c>
      <c r="C44" s="147" t="s">
        <v>136</v>
      </c>
      <c r="D44" s="147" t="s">
        <v>228</v>
      </c>
      <c r="E44" s="147" t="s">
        <v>113</v>
      </c>
      <c r="F44" s="147" t="s">
        <v>227</v>
      </c>
      <c r="G44" s="148" t="s">
        <v>229</v>
      </c>
      <c r="J44" s="147" t="s">
        <v>224</v>
      </c>
      <c r="K44" s="148" t="s">
        <v>226</v>
      </c>
      <c r="L44" t="s">
        <v>809</v>
      </c>
    </row>
    <row r="45" spans="1:12" x14ac:dyDescent="0.25">
      <c r="A45" s="147" t="s">
        <v>230</v>
      </c>
      <c r="B45" s="147" t="s">
        <v>110</v>
      </c>
      <c r="C45" s="147" t="s">
        <v>136</v>
      </c>
      <c r="D45" s="147" t="s">
        <v>231</v>
      </c>
      <c r="E45" s="147" t="s">
        <v>113</v>
      </c>
      <c r="F45" s="147" t="s">
        <v>230</v>
      </c>
      <c r="G45" s="148" t="s">
        <v>232</v>
      </c>
      <c r="J45" s="147" t="s">
        <v>227</v>
      </c>
      <c r="K45" s="148" t="s">
        <v>229</v>
      </c>
      <c r="L45" t="s">
        <v>810</v>
      </c>
    </row>
    <row r="46" spans="1:12" ht="14.45" customHeight="1" x14ac:dyDescent="0.25">
      <c r="A46" s="147" t="s">
        <v>233</v>
      </c>
      <c r="B46" s="147" t="s">
        <v>110</v>
      </c>
      <c r="C46" s="147" t="s">
        <v>136</v>
      </c>
      <c r="D46" s="147" t="s">
        <v>234</v>
      </c>
      <c r="E46" s="147" t="s">
        <v>113</v>
      </c>
      <c r="F46" s="147" t="s">
        <v>109</v>
      </c>
      <c r="G46" s="148" t="s">
        <v>235</v>
      </c>
      <c r="J46" s="147" t="s">
        <v>230</v>
      </c>
      <c r="K46" s="148" t="s">
        <v>232</v>
      </c>
      <c r="L46" t="s">
        <v>811</v>
      </c>
    </row>
    <row r="47" spans="1:12" x14ac:dyDescent="0.25">
      <c r="A47" s="147" t="s">
        <v>236</v>
      </c>
      <c r="B47" s="147" t="s">
        <v>110</v>
      </c>
      <c r="C47" s="147" t="s">
        <v>136</v>
      </c>
      <c r="D47" s="147" t="s">
        <v>237</v>
      </c>
      <c r="E47" s="147" t="s">
        <v>113</v>
      </c>
      <c r="F47" s="147" t="s">
        <v>109</v>
      </c>
      <c r="G47" s="148" t="s">
        <v>238</v>
      </c>
      <c r="J47" s="147" t="s">
        <v>233</v>
      </c>
      <c r="K47" s="148" t="s">
        <v>235</v>
      </c>
      <c r="L47" t="s">
        <v>812</v>
      </c>
    </row>
    <row r="48" spans="1:12" x14ac:dyDescent="0.25">
      <c r="A48" s="147" t="s">
        <v>239</v>
      </c>
      <c r="B48" s="147" t="s">
        <v>110</v>
      </c>
      <c r="C48" s="147" t="s">
        <v>136</v>
      </c>
      <c r="D48" s="147" t="s">
        <v>240</v>
      </c>
      <c r="E48" s="147" t="s">
        <v>113</v>
      </c>
      <c r="F48" s="147" t="s">
        <v>239</v>
      </c>
      <c r="G48" s="148" t="s">
        <v>241</v>
      </c>
      <c r="J48" s="147" t="s">
        <v>236</v>
      </c>
      <c r="K48" s="148" t="s">
        <v>238</v>
      </c>
      <c r="L48" t="s">
        <v>813</v>
      </c>
    </row>
    <row r="49" spans="1:12" x14ac:dyDescent="0.25">
      <c r="A49" s="147" t="s">
        <v>242</v>
      </c>
      <c r="B49" s="147" t="s">
        <v>110</v>
      </c>
      <c r="C49" s="147" t="s">
        <v>136</v>
      </c>
      <c r="D49" s="147" t="s">
        <v>243</v>
      </c>
      <c r="E49" s="147" t="s">
        <v>113</v>
      </c>
      <c r="F49" s="147" t="s">
        <v>109</v>
      </c>
      <c r="G49" s="148" t="s">
        <v>244</v>
      </c>
      <c r="J49" s="147" t="s">
        <v>239</v>
      </c>
      <c r="K49" s="148" t="s">
        <v>241</v>
      </c>
      <c r="L49" t="s">
        <v>814</v>
      </c>
    </row>
    <row r="50" spans="1:12" x14ac:dyDescent="0.25">
      <c r="A50" s="147" t="s">
        <v>245</v>
      </c>
      <c r="B50" s="147" t="s">
        <v>110</v>
      </c>
      <c r="C50" s="147" t="s">
        <v>136</v>
      </c>
      <c r="D50" s="147" t="s">
        <v>246</v>
      </c>
      <c r="E50" s="147" t="s">
        <v>113</v>
      </c>
      <c r="F50" s="147" t="s">
        <v>245</v>
      </c>
      <c r="G50" s="148" t="s">
        <v>247</v>
      </c>
      <c r="J50" s="147" t="s">
        <v>242</v>
      </c>
      <c r="K50" s="148" t="s">
        <v>244</v>
      </c>
      <c r="L50" t="s">
        <v>815</v>
      </c>
    </row>
    <row r="51" spans="1:12" x14ac:dyDescent="0.25">
      <c r="A51" s="147" t="s">
        <v>248</v>
      </c>
      <c r="B51" s="147" t="s">
        <v>110</v>
      </c>
      <c r="C51" s="147" t="s">
        <v>136</v>
      </c>
      <c r="D51" s="147" t="s">
        <v>249</v>
      </c>
      <c r="E51" s="147" t="s">
        <v>113</v>
      </c>
      <c r="F51" s="147" t="s">
        <v>248</v>
      </c>
      <c r="G51" s="148" t="s">
        <v>250</v>
      </c>
      <c r="J51" s="147" t="s">
        <v>245</v>
      </c>
      <c r="K51" s="148" t="s">
        <v>247</v>
      </c>
      <c r="L51" t="s">
        <v>816</v>
      </c>
    </row>
    <row r="52" spans="1:12" x14ac:dyDescent="0.25">
      <c r="A52" s="147" t="s">
        <v>251</v>
      </c>
      <c r="B52" s="147" t="s">
        <v>110</v>
      </c>
      <c r="C52" s="147" t="s">
        <v>136</v>
      </c>
      <c r="D52" s="147" t="s">
        <v>252</v>
      </c>
      <c r="E52" s="147" t="s">
        <v>113</v>
      </c>
      <c r="F52" s="147" t="s">
        <v>126</v>
      </c>
      <c r="G52" s="148" t="s">
        <v>253</v>
      </c>
      <c r="J52" s="147" t="s">
        <v>248</v>
      </c>
      <c r="K52" s="148" t="s">
        <v>250</v>
      </c>
      <c r="L52" t="s">
        <v>817</v>
      </c>
    </row>
    <row r="53" spans="1:12" x14ac:dyDescent="0.25">
      <c r="A53" s="147" t="s">
        <v>254</v>
      </c>
      <c r="B53" s="147" t="s">
        <v>110</v>
      </c>
      <c r="C53" s="147" t="s">
        <v>136</v>
      </c>
      <c r="D53" s="147" t="s">
        <v>255</v>
      </c>
      <c r="E53" s="147" t="s">
        <v>113</v>
      </c>
      <c r="F53" s="147" t="s">
        <v>254</v>
      </c>
      <c r="G53" s="148" t="s">
        <v>256</v>
      </c>
      <c r="J53" s="147" t="s">
        <v>251</v>
      </c>
      <c r="K53" s="148" t="s">
        <v>253</v>
      </c>
      <c r="L53" t="s">
        <v>818</v>
      </c>
    </row>
    <row r="54" spans="1:12" x14ac:dyDescent="0.25">
      <c r="A54" s="147" t="s">
        <v>257</v>
      </c>
      <c r="B54" s="147" t="s">
        <v>110</v>
      </c>
      <c r="C54" s="147" t="s">
        <v>136</v>
      </c>
      <c r="D54" s="147" t="s">
        <v>258</v>
      </c>
      <c r="E54" s="147" t="s">
        <v>113</v>
      </c>
      <c r="F54" s="147" t="s">
        <v>257</v>
      </c>
      <c r="G54" s="148" t="s">
        <v>259</v>
      </c>
      <c r="J54" s="147" t="s">
        <v>254</v>
      </c>
      <c r="K54" s="148" t="s">
        <v>256</v>
      </c>
      <c r="L54" t="s">
        <v>819</v>
      </c>
    </row>
    <row r="55" spans="1:12" x14ac:dyDescent="0.25">
      <c r="A55" s="147" t="s">
        <v>260</v>
      </c>
      <c r="B55" s="147" t="s">
        <v>110</v>
      </c>
      <c r="C55" s="147" t="s">
        <v>136</v>
      </c>
      <c r="D55" s="147" t="s">
        <v>261</v>
      </c>
      <c r="E55" s="147" t="s">
        <v>113</v>
      </c>
      <c r="F55" s="147" t="s">
        <v>133</v>
      </c>
      <c r="G55" s="148" t="s">
        <v>262</v>
      </c>
      <c r="J55" s="147" t="s">
        <v>257</v>
      </c>
      <c r="K55" s="148" t="s">
        <v>259</v>
      </c>
      <c r="L55" t="s">
        <v>820</v>
      </c>
    </row>
    <row r="56" spans="1:12" x14ac:dyDescent="0.25">
      <c r="A56" s="147" t="s">
        <v>263</v>
      </c>
      <c r="B56" s="147" t="s">
        <v>110</v>
      </c>
      <c r="C56" s="147" t="s">
        <v>136</v>
      </c>
      <c r="D56" s="147" t="s">
        <v>264</v>
      </c>
      <c r="E56" s="147" t="s">
        <v>113</v>
      </c>
      <c r="F56" s="147" t="s">
        <v>263</v>
      </c>
      <c r="G56" s="148" t="s">
        <v>265</v>
      </c>
      <c r="J56" s="147" t="s">
        <v>260</v>
      </c>
      <c r="K56" s="148" t="s">
        <v>262</v>
      </c>
      <c r="L56" t="s">
        <v>821</v>
      </c>
    </row>
    <row r="57" spans="1:12" x14ac:dyDescent="0.25">
      <c r="A57" s="147" t="s">
        <v>266</v>
      </c>
      <c r="B57" s="147" t="s">
        <v>110</v>
      </c>
      <c r="C57" s="147" t="s">
        <v>267</v>
      </c>
      <c r="D57" s="147" t="s">
        <v>112</v>
      </c>
      <c r="E57" s="147" t="s">
        <v>268</v>
      </c>
      <c r="F57" s="147" t="s">
        <v>266</v>
      </c>
      <c r="G57" s="148" t="s">
        <v>114</v>
      </c>
      <c r="J57" s="147" t="s">
        <v>263</v>
      </c>
      <c r="K57" s="148" t="s">
        <v>265</v>
      </c>
      <c r="L57" t="s">
        <v>822</v>
      </c>
    </row>
    <row r="58" spans="1:12" x14ac:dyDescent="0.25">
      <c r="A58" s="147" t="s">
        <v>269</v>
      </c>
      <c r="B58" s="147" t="s">
        <v>110</v>
      </c>
      <c r="C58" s="147" t="s">
        <v>270</v>
      </c>
      <c r="D58" s="147" t="s">
        <v>271</v>
      </c>
      <c r="E58" s="147" t="s">
        <v>268</v>
      </c>
      <c r="F58" s="147" t="s">
        <v>266</v>
      </c>
      <c r="G58" s="148" t="s">
        <v>272</v>
      </c>
      <c r="J58" s="147" t="s">
        <v>266</v>
      </c>
      <c r="K58" s="148" t="s">
        <v>114</v>
      </c>
      <c r="L58" t="s">
        <v>823</v>
      </c>
    </row>
    <row r="59" spans="1:12" x14ac:dyDescent="0.25">
      <c r="A59" s="147" t="s">
        <v>273</v>
      </c>
      <c r="B59" s="147" t="s">
        <v>110</v>
      </c>
      <c r="C59" s="147" t="s">
        <v>270</v>
      </c>
      <c r="D59" s="147" t="s">
        <v>274</v>
      </c>
      <c r="E59" s="147" t="s">
        <v>268</v>
      </c>
      <c r="F59" s="147" t="s">
        <v>273</v>
      </c>
      <c r="G59" s="148" t="s">
        <v>275</v>
      </c>
      <c r="J59" s="147" t="s">
        <v>269</v>
      </c>
      <c r="K59" s="148" t="s">
        <v>272</v>
      </c>
      <c r="L59" t="s">
        <v>824</v>
      </c>
    </row>
    <row r="60" spans="1:12" x14ac:dyDescent="0.25">
      <c r="A60" s="147" t="s">
        <v>276</v>
      </c>
      <c r="B60" s="147" t="s">
        <v>110</v>
      </c>
      <c r="C60" s="147" t="s">
        <v>270</v>
      </c>
      <c r="D60" s="147" t="s">
        <v>277</v>
      </c>
      <c r="E60" s="147" t="s">
        <v>268</v>
      </c>
      <c r="F60" s="147" t="s">
        <v>276</v>
      </c>
      <c r="G60" s="148" t="s">
        <v>278</v>
      </c>
      <c r="J60" s="147" t="s">
        <v>273</v>
      </c>
      <c r="K60" s="148" t="s">
        <v>275</v>
      </c>
      <c r="L60" t="s">
        <v>825</v>
      </c>
    </row>
    <row r="61" spans="1:12" x14ac:dyDescent="0.25">
      <c r="A61" s="147" t="s">
        <v>279</v>
      </c>
      <c r="B61" s="147" t="s">
        <v>110</v>
      </c>
      <c r="C61" s="147" t="s">
        <v>270</v>
      </c>
      <c r="D61" s="147" t="s">
        <v>176</v>
      </c>
      <c r="E61" s="147" t="s">
        <v>268</v>
      </c>
      <c r="F61" s="147" t="s">
        <v>177</v>
      </c>
      <c r="G61" s="148" t="e">
        <v>#N/A</v>
      </c>
      <c r="J61" s="147" t="s">
        <v>276</v>
      </c>
      <c r="K61" s="148" t="s">
        <v>278</v>
      </c>
      <c r="L61" t="s">
        <v>826</v>
      </c>
    </row>
    <row r="62" spans="1:12" x14ac:dyDescent="0.25">
      <c r="A62" s="147" t="s">
        <v>280</v>
      </c>
      <c r="B62" s="147" t="s">
        <v>110</v>
      </c>
      <c r="C62" s="147" t="s">
        <v>270</v>
      </c>
      <c r="D62" s="147" t="s">
        <v>179</v>
      </c>
      <c r="E62" s="147" t="s">
        <v>268</v>
      </c>
      <c r="F62" s="147" t="s">
        <v>177</v>
      </c>
      <c r="G62" s="148" t="e">
        <v>#N/A</v>
      </c>
      <c r="J62" s="147" t="s">
        <v>279</v>
      </c>
      <c r="K62" s="148" t="s">
        <v>1003</v>
      </c>
      <c r="L62" t="s">
        <v>1007</v>
      </c>
    </row>
    <row r="63" spans="1:12" x14ac:dyDescent="0.25">
      <c r="A63" s="147" t="s">
        <v>281</v>
      </c>
      <c r="B63" s="147" t="s">
        <v>110</v>
      </c>
      <c r="C63" s="147" t="s">
        <v>270</v>
      </c>
      <c r="D63" s="147" t="s">
        <v>282</v>
      </c>
      <c r="E63" s="147" t="s">
        <v>268</v>
      </c>
      <c r="F63" s="147" t="s">
        <v>281</v>
      </c>
      <c r="G63" s="148" t="s">
        <v>283</v>
      </c>
      <c r="J63" s="147" t="s">
        <v>280</v>
      </c>
      <c r="K63" s="148" t="s">
        <v>1003</v>
      </c>
      <c r="L63" t="s">
        <v>1008</v>
      </c>
    </row>
    <row r="64" spans="1:12" x14ac:dyDescent="0.25">
      <c r="A64" s="147" t="s">
        <v>284</v>
      </c>
      <c r="B64" s="147" t="s">
        <v>110</v>
      </c>
      <c r="C64" s="147" t="s">
        <v>270</v>
      </c>
      <c r="D64" s="147" t="s">
        <v>285</v>
      </c>
      <c r="E64" s="147" t="s">
        <v>268</v>
      </c>
      <c r="F64" s="147" t="s">
        <v>266</v>
      </c>
      <c r="G64" s="148" t="s">
        <v>286</v>
      </c>
      <c r="J64" s="147" t="s">
        <v>281</v>
      </c>
      <c r="K64" s="148" t="s">
        <v>283</v>
      </c>
      <c r="L64" t="s">
        <v>827</v>
      </c>
    </row>
    <row r="65" spans="1:12" x14ac:dyDescent="0.25">
      <c r="A65" s="147" t="s">
        <v>287</v>
      </c>
      <c r="B65" s="147" t="s">
        <v>110</v>
      </c>
      <c r="C65" s="147" t="s">
        <v>270</v>
      </c>
      <c r="D65" s="147" t="s">
        <v>288</v>
      </c>
      <c r="E65" s="147" t="s">
        <v>268</v>
      </c>
      <c r="F65" s="147" t="s">
        <v>287</v>
      </c>
      <c r="G65" s="148" t="s">
        <v>289</v>
      </c>
      <c r="J65" s="147" t="s">
        <v>284</v>
      </c>
      <c r="K65" s="148" t="s">
        <v>286</v>
      </c>
      <c r="L65" t="s">
        <v>828</v>
      </c>
    </row>
    <row r="66" spans="1:12" x14ac:dyDescent="0.25">
      <c r="A66" s="147" t="s">
        <v>290</v>
      </c>
      <c r="B66" s="147" t="s">
        <v>110</v>
      </c>
      <c r="C66" s="147" t="s">
        <v>270</v>
      </c>
      <c r="D66" s="147" t="s">
        <v>291</v>
      </c>
      <c r="E66" s="147" t="s">
        <v>268</v>
      </c>
      <c r="F66" s="147" t="s">
        <v>290</v>
      </c>
      <c r="G66" s="148" t="s">
        <v>292</v>
      </c>
      <c r="J66" s="147" t="s">
        <v>287</v>
      </c>
      <c r="K66" s="148" t="s">
        <v>289</v>
      </c>
      <c r="L66" t="s">
        <v>829</v>
      </c>
    </row>
    <row r="67" spans="1:12" x14ac:dyDescent="0.25">
      <c r="A67" s="147" t="s">
        <v>293</v>
      </c>
      <c r="B67" s="147" t="s">
        <v>110</v>
      </c>
      <c r="C67" s="147" t="s">
        <v>270</v>
      </c>
      <c r="D67" s="147" t="s">
        <v>294</v>
      </c>
      <c r="E67" s="147" t="s">
        <v>268</v>
      </c>
      <c r="F67" s="147" t="s">
        <v>293</v>
      </c>
      <c r="G67" s="148" t="s">
        <v>295</v>
      </c>
      <c r="J67" s="147" t="s">
        <v>290</v>
      </c>
      <c r="K67" s="148" t="s">
        <v>292</v>
      </c>
      <c r="L67" t="s">
        <v>830</v>
      </c>
    </row>
    <row r="68" spans="1:12" x14ac:dyDescent="0.25">
      <c r="A68" s="147" t="s">
        <v>296</v>
      </c>
      <c r="B68" s="147" t="s">
        <v>110</v>
      </c>
      <c r="C68" s="147" t="s">
        <v>270</v>
      </c>
      <c r="D68" s="147" t="s">
        <v>297</v>
      </c>
      <c r="E68" s="147" t="s">
        <v>268</v>
      </c>
      <c r="F68" s="147" t="s">
        <v>296</v>
      </c>
      <c r="G68" s="148" t="s">
        <v>298</v>
      </c>
      <c r="J68" s="147" t="s">
        <v>293</v>
      </c>
      <c r="K68" s="148" t="s">
        <v>295</v>
      </c>
      <c r="L68" t="s">
        <v>831</v>
      </c>
    </row>
    <row r="69" spans="1:12" x14ac:dyDescent="0.25">
      <c r="A69" s="147" t="s">
        <v>299</v>
      </c>
      <c r="B69" s="147" t="s">
        <v>110</v>
      </c>
      <c r="C69" s="147" t="s">
        <v>270</v>
      </c>
      <c r="D69" s="147" t="s">
        <v>300</v>
      </c>
      <c r="E69" s="147" t="s">
        <v>268</v>
      </c>
      <c r="F69" s="147" t="s">
        <v>299</v>
      </c>
      <c r="G69" s="148" t="s">
        <v>301</v>
      </c>
      <c r="J69" s="147" t="s">
        <v>296</v>
      </c>
      <c r="K69" s="148" t="s">
        <v>298</v>
      </c>
      <c r="L69" t="s">
        <v>832</v>
      </c>
    </row>
    <row r="70" spans="1:12" x14ac:dyDescent="0.25">
      <c r="A70" s="147" t="s">
        <v>302</v>
      </c>
      <c r="B70" s="147" t="s">
        <v>110</v>
      </c>
      <c r="C70" s="147" t="s">
        <v>270</v>
      </c>
      <c r="D70" s="147" t="s">
        <v>303</v>
      </c>
      <c r="E70" s="147" t="s">
        <v>268</v>
      </c>
      <c r="F70" s="147" t="s">
        <v>302</v>
      </c>
      <c r="G70" s="148" t="s">
        <v>304</v>
      </c>
      <c r="J70" s="147" t="s">
        <v>299</v>
      </c>
      <c r="K70" s="148" t="s">
        <v>301</v>
      </c>
      <c r="L70" t="s">
        <v>833</v>
      </c>
    </row>
    <row r="71" spans="1:12" x14ac:dyDescent="0.25">
      <c r="A71" s="147" t="s">
        <v>305</v>
      </c>
      <c r="B71" s="147" t="s">
        <v>110</v>
      </c>
      <c r="C71" s="147" t="s">
        <v>270</v>
      </c>
      <c r="D71" s="147" t="s">
        <v>306</v>
      </c>
      <c r="E71" s="147" t="s">
        <v>268</v>
      </c>
      <c r="F71" s="147" t="s">
        <v>305</v>
      </c>
      <c r="G71" s="148" t="s">
        <v>307</v>
      </c>
      <c r="J71" s="147" t="s">
        <v>302</v>
      </c>
      <c r="K71" s="148" t="s">
        <v>304</v>
      </c>
      <c r="L71" t="s">
        <v>834</v>
      </c>
    </row>
    <row r="72" spans="1:12" x14ac:dyDescent="0.25">
      <c r="A72" s="147" t="s">
        <v>308</v>
      </c>
      <c r="B72" s="147" t="s">
        <v>110</v>
      </c>
      <c r="C72" s="147" t="s">
        <v>270</v>
      </c>
      <c r="D72" s="147" t="s">
        <v>309</v>
      </c>
      <c r="E72" s="147" t="s">
        <v>268</v>
      </c>
      <c r="F72" s="147" t="s">
        <v>308</v>
      </c>
      <c r="G72" s="148" t="s">
        <v>310</v>
      </c>
      <c r="J72" s="147" t="s">
        <v>305</v>
      </c>
      <c r="K72" s="148" t="s">
        <v>307</v>
      </c>
      <c r="L72" t="s">
        <v>835</v>
      </c>
    </row>
    <row r="73" spans="1:12" x14ac:dyDescent="0.25">
      <c r="A73" s="147" t="s">
        <v>311</v>
      </c>
      <c r="B73" s="147" t="s">
        <v>110</v>
      </c>
      <c r="C73" s="147" t="s">
        <v>270</v>
      </c>
      <c r="D73" s="147" t="s">
        <v>312</v>
      </c>
      <c r="E73" s="147" t="s">
        <v>268</v>
      </c>
      <c r="F73" s="147" t="s">
        <v>311</v>
      </c>
      <c r="G73" s="148" t="s">
        <v>313</v>
      </c>
      <c r="J73" s="147" t="s">
        <v>308</v>
      </c>
      <c r="K73" s="148" t="s">
        <v>310</v>
      </c>
      <c r="L73" t="s">
        <v>836</v>
      </c>
    </row>
    <row r="74" spans="1:12" x14ac:dyDescent="0.25">
      <c r="A74" s="147" t="s">
        <v>314</v>
      </c>
      <c r="B74" s="147" t="s">
        <v>110</v>
      </c>
      <c r="C74" s="147" t="s">
        <v>270</v>
      </c>
      <c r="D74" s="147" t="s">
        <v>315</v>
      </c>
      <c r="E74" s="147" t="s">
        <v>268</v>
      </c>
      <c r="F74" s="147" t="s">
        <v>314</v>
      </c>
      <c r="G74" s="148" t="s">
        <v>316</v>
      </c>
      <c r="J74" s="147" t="s">
        <v>311</v>
      </c>
      <c r="K74" s="148" t="s">
        <v>313</v>
      </c>
      <c r="L74" t="s">
        <v>837</v>
      </c>
    </row>
    <row r="75" spans="1:12" x14ac:dyDescent="0.25">
      <c r="A75" s="147" t="s">
        <v>317</v>
      </c>
      <c r="B75" s="147" t="s">
        <v>110</v>
      </c>
      <c r="C75" s="147" t="s">
        <v>270</v>
      </c>
      <c r="D75" s="147" t="s">
        <v>184</v>
      </c>
      <c r="E75" s="147" t="s">
        <v>268</v>
      </c>
      <c r="F75" s="147" t="s">
        <v>266</v>
      </c>
      <c r="G75" s="148" t="s">
        <v>185</v>
      </c>
      <c r="J75" s="147" t="s">
        <v>314</v>
      </c>
      <c r="K75" s="148" t="s">
        <v>316</v>
      </c>
      <c r="L75" t="s">
        <v>838</v>
      </c>
    </row>
    <row r="76" spans="1:12" x14ac:dyDescent="0.25">
      <c r="A76" s="147" t="s">
        <v>318</v>
      </c>
      <c r="B76" s="147" t="s">
        <v>110</v>
      </c>
      <c r="C76" s="147" t="s">
        <v>270</v>
      </c>
      <c r="D76" s="147" t="s">
        <v>319</v>
      </c>
      <c r="E76" s="147" t="s">
        <v>268</v>
      </c>
      <c r="F76" s="147" t="s">
        <v>318</v>
      </c>
      <c r="G76" s="148" t="s">
        <v>320</v>
      </c>
      <c r="J76" s="147" t="s">
        <v>317</v>
      </c>
      <c r="K76" s="148" t="s">
        <v>185</v>
      </c>
      <c r="L76" t="s">
        <v>839</v>
      </c>
    </row>
    <row r="77" spans="1:12" x14ac:dyDescent="0.25">
      <c r="A77" s="147" t="s">
        <v>321</v>
      </c>
      <c r="B77" s="147" t="s">
        <v>110</v>
      </c>
      <c r="C77" s="147" t="s">
        <v>270</v>
      </c>
      <c r="D77" s="147" t="s">
        <v>322</v>
      </c>
      <c r="E77" s="147" t="s">
        <v>268</v>
      </c>
      <c r="F77" s="147" t="s">
        <v>321</v>
      </c>
      <c r="G77" s="148" t="s">
        <v>323</v>
      </c>
      <c r="J77" s="147" t="s">
        <v>318</v>
      </c>
      <c r="K77" s="148" t="s">
        <v>320</v>
      </c>
      <c r="L77" t="s">
        <v>840</v>
      </c>
    </row>
    <row r="78" spans="1:12" x14ac:dyDescent="0.25">
      <c r="A78" s="147" t="s">
        <v>324</v>
      </c>
      <c r="B78" s="147" t="s">
        <v>110</v>
      </c>
      <c r="C78" s="147" t="s">
        <v>270</v>
      </c>
      <c r="D78" s="147" t="s">
        <v>325</v>
      </c>
      <c r="E78" s="147" t="s">
        <v>268</v>
      </c>
      <c r="F78" s="147" t="s">
        <v>324</v>
      </c>
      <c r="G78" s="148" t="s">
        <v>326</v>
      </c>
      <c r="J78" s="147" t="s">
        <v>321</v>
      </c>
      <c r="K78" s="148" t="s">
        <v>323</v>
      </c>
      <c r="L78" t="s">
        <v>841</v>
      </c>
    </row>
    <row r="79" spans="1:12" x14ac:dyDescent="0.25">
      <c r="A79" s="147" t="s">
        <v>327</v>
      </c>
      <c r="B79" s="147" t="s">
        <v>110</v>
      </c>
      <c r="C79" s="147" t="s">
        <v>270</v>
      </c>
      <c r="D79" s="147">
        <v>7208</v>
      </c>
      <c r="E79" s="147" t="s">
        <v>268</v>
      </c>
      <c r="F79" s="147" t="s">
        <v>328</v>
      </c>
      <c r="G79" s="148" t="s">
        <v>329</v>
      </c>
      <c r="J79" s="147" t="s">
        <v>324</v>
      </c>
      <c r="K79" s="148" t="s">
        <v>326</v>
      </c>
      <c r="L79" t="s">
        <v>842</v>
      </c>
    </row>
    <row r="80" spans="1:12" x14ac:dyDescent="0.25">
      <c r="A80" s="147" t="s">
        <v>330</v>
      </c>
      <c r="B80" s="147" t="s">
        <v>110</v>
      </c>
      <c r="C80" s="147" t="s">
        <v>270</v>
      </c>
      <c r="D80" s="147">
        <v>7210</v>
      </c>
      <c r="E80" s="147" t="s">
        <v>268</v>
      </c>
      <c r="F80" s="147" t="s">
        <v>331</v>
      </c>
      <c r="G80" s="148" t="s">
        <v>332</v>
      </c>
      <c r="J80" s="147" t="s">
        <v>327</v>
      </c>
      <c r="K80" s="148" t="s">
        <v>329</v>
      </c>
      <c r="L80" t="s">
        <v>843</v>
      </c>
    </row>
    <row r="81" spans="1:12" x14ac:dyDescent="0.25">
      <c r="A81" s="147" t="s">
        <v>333</v>
      </c>
      <c r="B81" s="147" t="s">
        <v>110</v>
      </c>
      <c r="C81" s="147" t="s">
        <v>270</v>
      </c>
      <c r="D81" s="147">
        <v>7212</v>
      </c>
      <c r="E81" s="147" t="s">
        <v>268</v>
      </c>
      <c r="F81" s="147" t="s">
        <v>334</v>
      </c>
      <c r="G81" s="148" t="s">
        <v>335</v>
      </c>
      <c r="J81" s="147" t="s">
        <v>330</v>
      </c>
      <c r="K81" s="148" t="s">
        <v>332</v>
      </c>
      <c r="L81" t="s">
        <v>844</v>
      </c>
    </row>
    <row r="82" spans="1:12" x14ac:dyDescent="0.25">
      <c r="A82" s="147" t="s">
        <v>336</v>
      </c>
      <c r="B82" s="147" t="s">
        <v>110</v>
      </c>
      <c r="C82" s="147" t="s">
        <v>270</v>
      </c>
      <c r="D82" s="147" t="s">
        <v>337</v>
      </c>
      <c r="E82" s="147" t="s">
        <v>268</v>
      </c>
      <c r="F82" s="147" t="s">
        <v>336</v>
      </c>
      <c r="G82" s="148" t="s">
        <v>338</v>
      </c>
      <c r="J82" s="147" t="s">
        <v>333</v>
      </c>
      <c r="K82" s="148" t="s">
        <v>335</v>
      </c>
      <c r="L82" t="s">
        <v>845</v>
      </c>
    </row>
    <row r="83" spans="1:12" x14ac:dyDescent="0.25">
      <c r="A83" s="147" t="s">
        <v>339</v>
      </c>
      <c r="B83" s="147" t="s">
        <v>110</v>
      </c>
      <c r="C83" s="147" t="s">
        <v>270</v>
      </c>
      <c r="D83" s="147" t="s">
        <v>340</v>
      </c>
      <c r="E83" s="147" t="s">
        <v>268</v>
      </c>
      <c r="F83" s="147" t="s">
        <v>339</v>
      </c>
      <c r="G83" s="148" t="s">
        <v>341</v>
      </c>
      <c r="J83" s="147" t="s">
        <v>336</v>
      </c>
      <c r="K83" s="148" t="s">
        <v>338</v>
      </c>
      <c r="L83" t="s">
        <v>846</v>
      </c>
    </row>
    <row r="84" spans="1:12" x14ac:dyDescent="0.25">
      <c r="A84" s="147" t="s">
        <v>342</v>
      </c>
      <c r="B84" s="147" t="s">
        <v>110</v>
      </c>
      <c r="C84" s="147" t="s">
        <v>270</v>
      </c>
      <c r="D84" s="147" t="s">
        <v>343</v>
      </c>
      <c r="E84" s="147" t="s">
        <v>268</v>
      </c>
      <c r="F84" s="147" t="s">
        <v>342</v>
      </c>
      <c r="G84" s="148" t="s">
        <v>344</v>
      </c>
      <c r="J84" s="147" t="s">
        <v>339</v>
      </c>
      <c r="K84" s="148" t="s">
        <v>341</v>
      </c>
      <c r="L84" t="s">
        <v>847</v>
      </c>
    </row>
    <row r="85" spans="1:12" x14ac:dyDescent="0.25">
      <c r="A85" s="147" t="s">
        <v>345</v>
      </c>
      <c r="B85" s="147" t="s">
        <v>110</v>
      </c>
      <c r="C85" s="147" t="s">
        <v>270</v>
      </c>
      <c r="D85" s="147" t="s">
        <v>346</v>
      </c>
      <c r="E85" s="147" t="s">
        <v>268</v>
      </c>
      <c r="F85" s="147" t="s">
        <v>266</v>
      </c>
      <c r="G85" s="148" t="s">
        <v>347</v>
      </c>
      <c r="J85" s="147" t="s">
        <v>342</v>
      </c>
      <c r="K85" s="148" t="s">
        <v>344</v>
      </c>
      <c r="L85" t="s">
        <v>848</v>
      </c>
    </row>
    <row r="86" spans="1:12" x14ac:dyDescent="0.25">
      <c r="A86" s="147" t="s">
        <v>348</v>
      </c>
      <c r="B86" s="147" t="s">
        <v>110</v>
      </c>
      <c r="C86" s="147" t="s">
        <v>270</v>
      </c>
      <c r="D86" s="147" t="s">
        <v>208</v>
      </c>
      <c r="E86" s="147" t="s">
        <v>268</v>
      </c>
      <c r="F86" s="147" t="s">
        <v>177</v>
      </c>
      <c r="G86" s="148" t="e">
        <v>#N/A</v>
      </c>
      <c r="J86" s="147" t="s">
        <v>345</v>
      </c>
      <c r="K86" s="148" t="s">
        <v>347</v>
      </c>
      <c r="L86" t="s">
        <v>849</v>
      </c>
    </row>
    <row r="87" spans="1:12" x14ac:dyDescent="0.25">
      <c r="A87" s="147" t="s">
        <v>349</v>
      </c>
      <c r="B87" s="147" t="s">
        <v>110</v>
      </c>
      <c r="C87" s="147" t="s">
        <v>270</v>
      </c>
      <c r="D87" s="147">
        <v>7411</v>
      </c>
      <c r="E87" s="147" t="s">
        <v>268</v>
      </c>
      <c r="F87" s="147" t="s">
        <v>349</v>
      </c>
      <c r="G87" s="148" t="s">
        <v>350</v>
      </c>
      <c r="J87" s="147" t="s">
        <v>348</v>
      </c>
      <c r="K87" s="148" t="s">
        <v>1003</v>
      </c>
      <c r="L87" t="s">
        <v>1009</v>
      </c>
    </row>
    <row r="88" spans="1:12" x14ac:dyDescent="0.25">
      <c r="A88" s="147" t="s">
        <v>351</v>
      </c>
      <c r="B88" s="147" t="s">
        <v>352</v>
      </c>
      <c r="C88" s="147" t="s">
        <v>353</v>
      </c>
      <c r="D88" s="147" t="s">
        <v>112</v>
      </c>
      <c r="E88" s="147" t="s">
        <v>354</v>
      </c>
      <c r="F88" s="147" t="s">
        <v>351</v>
      </c>
      <c r="G88" s="148" t="s">
        <v>114</v>
      </c>
      <c r="J88" s="147" t="s">
        <v>349</v>
      </c>
      <c r="K88" s="148" t="s">
        <v>350</v>
      </c>
      <c r="L88" t="s">
        <v>850</v>
      </c>
    </row>
    <row r="89" spans="1:12" x14ac:dyDescent="0.25">
      <c r="A89" s="147" t="s">
        <v>355</v>
      </c>
      <c r="B89" s="147" t="s">
        <v>352</v>
      </c>
      <c r="C89" s="147" t="s">
        <v>353</v>
      </c>
      <c r="D89" s="147" t="s">
        <v>116</v>
      </c>
      <c r="E89" s="147" t="s">
        <v>354</v>
      </c>
      <c r="F89" s="147" t="s">
        <v>355</v>
      </c>
      <c r="G89" s="148" t="s">
        <v>43</v>
      </c>
      <c r="J89" s="147" t="s">
        <v>351</v>
      </c>
      <c r="K89" s="148" t="s">
        <v>114</v>
      </c>
      <c r="L89" t="s">
        <v>851</v>
      </c>
    </row>
    <row r="90" spans="1:12" x14ac:dyDescent="0.25">
      <c r="A90" s="147" t="s">
        <v>356</v>
      </c>
      <c r="B90" s="147" t="s">
        <v>352</v>
      </c>
      <c r="C90" s="147" t="s">
        <v>353</v>
      </c>
      <c r="D90" s="147" t="s">
        <v>118</v>
      </c>
      <c r="E90" s="147" t="s">
        <v>354</v>
      </c>
      <c r="F90" s="147" t="s">
        <v>356</v>
      </c>
      <c r="G90" s="148" t="s">
        <v>119</v>
      </c>
      <c r="J90" s="147" t="s">
        <v>355</v>
      </c>
      <c r="K90" s="148" t="s">
        <v>43</v>
      </c>
      <c r="L90" t="s">
        <v>852</v>
      </c>
    </row>
    <row r="91" spans="1:12" x14ac:dyDescent="0.25">
      <c r="A91" s="147" t="s">
        <v>357</v>
      </c>
      <c r="B91" s="147" t="s">
        <v>352</v>
      </c>
      <c r="C91" s="147" t="s">
        <v>353</v>
      </c>
      <c r="D91" s="147" t="s">
        <v>121</v>
      </c>
      <c r="E91" s="147" t="s">
        <v>354</v>
      </c>
      <c r="F91" s="147" t="s">
        <v>357</v>
      </c>
      <c r="G91" s="148" t="s">
        <v>122</v>
      </c>
      <c r="J91" s="147" t="s">
        <v>356</v>
      </c>
      <c r="K91" s="148" t="s">
        <v>119</v>
      </c>
      <c r="L91" t="s">
        <v>853</v>
      </c>
    </row>
    <row r="92" spans="1:12" x14ac:dyDescent="0.25">
      <c r="A92" s="147" t="s">
        <v>358</v>
      </c>
      <c r="B92" s="147" t="s">
        <v>352</v>
      </c>
      <c r="C92" s="147" t="s">
        <v>353</v>
      </c>
      <c r="D92" s="147" t="s">
        <v>124</v>
      </c>
      <c r="E92" s="147" t="s">
        <v>354</v>
      </c>
      <c r="F92" s="147" t="s">
        <v>358</v>
      </c>
      <c r="G92" s="148" t="s">
        <v>125</v>
      </c>
      <c r="J92" s="147" t="s">
        <v>357</v>
      </c>
      <c r="K92" s="148" t="s">
        <v>122</v>
      </c>
      <c r="L92" t="s">
        <v>854</v>
      </c>
    </row>
    <row r="93" spans="1:12" x14ac:dyDescent="0.25">
      <c r="A93" s="147" t="s">
        <v>359</v>
      </c>
      <c r="B93" s="147" t="s">
        <v>352</v>
      </c>
      <c r="C93" s="147" t="s">
        <v>360</v>
      </c>
      <c r="D93" s="147" t="s">
        <v>112</v>
      </c>
      <c r="E93" s="147" t="s">
        <v>354</v>
      </c>
      <c r="F93" s="147" t="s">
        <v>359</v>
      </c>
      <c r="G93" s="148" t="s">
        <v>114</v>
      </c>
      <c r="J93" s="147" t="s">
        <v>358</v>
      </c>
      <c r="K93" s="148" t="s">
        <v>125</v>
      </c>
      <c r="L93" t="s">
        <v>855</v>
      </c>
    </row>
    <row r="94" spans="1:12" x14ac:dyDescent="0.25">
      <c r="A94" s="147" t="s">
        <v>361</v>
      </c>
      <c r="B94" s="147" t="s">
        <v>352</v>
      </c>
      <c r="C94" s="147" t="s">
        <v>362</v>
      </c>
      <c r="D94" s="147" t="s">
        <v>112</v>
      </c>
      <c r="E94" s="147" t="s">
        <v>354</v>
      </c>
      <c r="F94" s="147" t="s">
        <v>361</v>
      </c>
      <c r="G94" s="148" t="s">
        <v>114</v>
      </c>
      <c r="J94" s="147" t="s">
        <v>359</v>
      </c>
      <c r="K94" s="148" t="s">
        <v>114</v>
      </c>
      <c r="L94" t="s">
        <v>856</v>
      </c>
    </row>
    <row r="95" spans="1:12" x14ac:dyDescent="0.25">
      <c r="A95" s="147" t="s">
        <v>363</v>
      </c>
      <c r="B95" s="147" t="s">
        <v>352</v>
      </c>
      <c r="C95" s="147" t="s">
        <v>364</v>
      </c>
      <c r="D95" s="147" t="s">
        <v>112</v>
      </c>
      <c r="E95" s="147" t="s">
        <v>354</v>
      </c>
      <c r="F95" s="147" t="s">
        <v>363</v>
      </c>
      <c r="G95" s="148" t="s">
        <v>114</v>
      </c>
      <c r="J95" s="147" t="s">
        <v>361</v>
      </c>
      <c r="K95" s="148" t="s">
        <v>114</v>
      </c>
      <c r="L95" t="s">
        <v>857</v>
      </c>
    </row>
    <row r="96" spans="1:12" x14ac:dyDescent="0.25">
      <c r="A96" s="147" t="s">
        <v>365</v>
      </c>
      <c r="B96" s="147" t="s">
        <v>352</v>
      </c>
      <c r="C96" s="147" t="s">
        <v>364</v>
      </c>
      <c r="D96" s="147" t="s">
        <v>121</v>
      </c>
      <c r="E96" s="147" t="s">
        <v>354</v>
      </c>
      <c r="F96" s="147" t="s">
        <v>365</v>
      </c>
      <c r="G96" s="148" t="s">
        <v>122</v>
      </c>
      <c r="J96" s="147" t="s">
        <v>363</v>
      </c>
      <c r="K96" s="148" t="s">
        <v>114</v>
      </c>
      <c r="L96" t="s">
        <v>858</v>
      </c>
    </row>
    <row r="97" spans="1:12" x14ac:dyDescent="0.25">
      <c r="A97" s="147" t="s">
        <v>366</v>
      </c>
      <c r="B97" s="147" t="s">
        <v>352</v>
      </c>
      <c r="C97" s="147" t="s">
        <v>367</v>
      </c>
      <c r="D97" s="147" t="s">
        <v>368</v>
      </c>
      <c r="E97" s="147" t="s">
        <v>354</v>
      </c>
      <c r="F97" s="147" t="s">
        <v>366</v>
      </c>
      <c r="G97" s="148" t="s">
        <v>369</v>
      </c>
      <c r="J97" s="147" t="s">
        <v>365</v>
      </c>
      <c r="K97" s="148" t="s">
        <v>122</v>
      </c>
      <c r="L97" t="s">
        <v>859</v>
      </c>
    </row>
    <row r="98" spans="1:12" x14ac:dyDescent="0.25">
      <c r="A98" s="147" t="s">
        <v>370</v>
      </c>
      <c r="B98" s="147" t="s">
        <v>352</v>
      </c>
      <c r="C98" s="147" t="s">
        <v>371</v>
      </c>
      <c r="D98" s="147" t="s">
        <v>372</v>
      </c>
      <c r="E98" s="147" t="s">
        <v>354</v>
      </c>
      <c r="F98" s="147" t="s">
        <v>370</v>
      </c>
      <c r="G98" s="148" t="s">
        <v>373</v>
      </c>
      <c r="J98" s="147" t="s">
        <v>366</v>
      </c>
      <c r="K98" s="148" t="s">
        <v>369</v>
      </c>
      <c r="L98" t="s">
        <v>860</v>
      </c>
    </row>
    <row r="99" spans="1:12" x14ac:dyDescent="0.25">
      <c r="A99" s="147" t="s">
        <v>374</v>
      </c>
      <c r="B99" s="147" t="s">
        <v>352</v>
      </c>
      <c r="C99" s="147" t="s">
        <v>375</v>
      </c>
      <c r="D99" s="147" t="s">
        <v>376</v>
      </c>
      <c r="E99" s="147" t="s">
        <v>354</v>
      </c>
      <c r="F99" s="147" t="s">
        <v>374</v>
      </c>
      <c r="G99" s="148" t="s">
        <v>377</v>
      </c>
      <c r="J99" s="147" t="s">
        <v>370</v>
      </c>
      <c r="K99" s="148" t="s">
        <v>373</v>
      </c>
      <c r="L99" t="s">
        <v>861</v>
      </c>
    </row>
    <row r="100" spans="1:12" x14ac:dyDescent="0.25">
      <c r="A100" s="147" t="s">
        <v>378</v>
      </c>
      <c r="B100" s="147" t="s">
        <v>352</v>
      </c>
      <c r="C100" s="147" t="s">
        <v>379</v>
      </c>
      <c r="D100" s="147" t="s">
        <v>380</v>
      </c>
      <c r="E100" s="147" t="s">
        <v>354</v>
      </c>
      <c r="F100" s="147" t="s">
        <v>378</v>
      </c>
      <c r="G100" s="148" t="s">
        <v>381</v>
      </c>
      <c r="J100" s="147" t="s">
        <v>374</v>
      </c>
      <c r="K100" s="148" t="s">
        <v>377</v>
      </c>
      <c r="L100" t="s">
        <v>862</v>
      </c>
    </row>
    <row r="101" spans="1:12" x14ac:dyDescent="0.25">
      <c r="A101" s="147" t="s">
        <v>382</v>
      </c>
      <c r="B101" s="147" t="s">
        <v>352</v>
      </c>
      <c r="C101" s="147" t="s">
        <v>379</v>
      </c>
      <c r="D101" s="147" t="s">
        <v>383</v>
      </c>
      <c r="E101" s="147" t="s">
        <v>354</v>
      </c>
      <c r="F101" s="147" t="s">
        <v>382</v>
      </c>
      <c r="G101" s="148" t="s">
        <v>384</v>
      </c>
      <c r="J101" s="147" t="s">
        <v>378</v>
      </c>
      <c r="K101" s="148" t="s">
        <v>381</v>
      </c>
      <c r="L101" t="s">
        <v>863</v>
      </c>
    </row>
    <row r="102" spans="1:12" x14ac:dyDescent="0.25">
      <c r="A102" s="147" t="s">
        <v>385</v>
      </c>
      <c r="B102" s="147" t="s">
        <v>352</v>
      </c>
      <c r="C102" s="147" t="s">
        <v>379</v>
      </c>
      <c r="D102" s="147" t="s">
        <v>386</v>
      </c>
      <c r="E102" s="147" t="s">
        <v>354</v>
      </c>
      <c r="F102" s="147" t="s">
        <v>385</v>
      </c>
      <c r="G102" s="148" t="s">
        <v>387</v>
      </c>
      <c r="J102" s="147" t="s">
        <v>382</v>
      </c>
      <c r="K102" s="148" t="s">
        <v>384</v>
      </c>
      <c r="L102" t="s">
        <v>864</v>
      </c>
    </row>
    <row r="103" spans="1:12" x14ac:dyDescent="0.25">
      <c r="A103" s="147" t="s">
        <v>388</v>
      </c>
      <c r="B103" s="147" t="s">
        <v>352</v>
      </c>
      <c r="C103" s="147" t="s">
        <v>379</v>
      </c>
      <c r="D103" s="147" t="s">
        <v>389</v>
      </c>
      <c r="E103" s="147" t="s">
        <v>354</v>
      </c>
      <c r="F103" s="147" t="s">
        <v>388</v>
      </c>
      <c r="G103" s="148" t="s">
        <v>390</v>
      </c>
      <c r="J103" s="147" t="s">
        <v>385</v>
      </c>
      <c r="K103" s="148" t="s">
        <v>387</v>
      </c>
      <c r="L103" t="s">
        <v>865</v>
      </c>
    </row>
    <row r="104" spans="1:12" x14ac:dyDescent="0.25">
      <c r="A104" s="147" t="s">
        <v>391</v>
      </c>
      <c r="B104" s="147" t="s">
        <v>352</v>
      </c>
      <c r="C104" s="147" t="s">
        <v>379</v>
      </c>
      <c r="D104" s="147" t="s">
        <v>392</v>
      </c>
      <c r="E104" s="147" t="s">
        <v>354</v>
      </c>
      <c r="F104" s="147" t="s">
        <v>391</v>
      </c>
      <c r="G104" s="148" t="s">
        <v>393</v>
      </c>
      <c r="J104" s="147" t="s">
        <v>388</v>
      </c>
      <c r="K104" s="148" t="s">
        <v>390</v>
      </c>
      <c r="L104" t="s">
        <v>866</v>
      </c>
    </row>
    <row r="105" spans="1:12" x14ac:dyDescent="0.25">
      <c r="A105" s="147" t="s">
        <v>394</v>
      </c>
      <c r="B105" s="147" t="s">
        <v>352</v>
      </c>
      <c r="C105" s="147" t="s">
        <v>379</v>
      </c>
      <c r="D105" s="147" t="s">
        <v>395</v>
      </c>
      <c r="E105" s="147" t="s">
        <v>354</v>
      </c>
      <c r="F105" s="147" t="s">
        <v>394</v>
      </c>
      <c r="G105" s="148" t="s">
        <v>396</v>
      </c>
      <c r="J105" s="147" t="s">
        <v>391</v>
      </c>
      <c r="K105" s="148" t="s">
        <v>393</v>
      </c>
      <c r="L105" t="s">
        <v>867</v>
      </c>
    </row>
    <row r="106" spans="1:12" x14ac:dyDescent="0.25">
      <c r="A106" s="147" t="s">
        <v>397</v>
      </c>
      <c r="B106" s="147" t="s">
        <v>352</v>
      </c>
      <c r="C106" s="147" t="s">
        <v>379</v>
      </c>
      <c r="D106" s="147" t="s">
        <v>398</v>
      </c>
      <c r="E106" s="147" t="s">
        <v>354</v>
      </c>
      <c r="F106" s="147" t="s">
        <v>397</v>
      </c>
      <c r="G106" s="148" t="s">
        <v>399</v>
      </c>
      <c r="J106" s="147" t="s">
        <v>394</v>
      </c>
      <c r="K106" s="148" t="s">
        <v>396</v>
      </c>
      <c r="L106" t="s">
        <v>868</v>
      </c>
    </row>
    <row r="107" spans="1:12" x14ac:dyDescent="0.25">
      <c r="A107" s="147" t="s">
        <v>400</v>
      </c>
      <c r="B107" s="147" t="s">
        <v>352</v>
      </c>
      <c r="C107" s="147" t="s">
        <v>379</v>
      </c>
      <c r="D107" s="147" t="s">
        <v>297</v>
      </c>
      <c r="E107" s="147" t="s">
        <v>354</v>
      </c>
      <c r="F107" s="147" t="s">
        <v>400</v>
      </c>
      <c r="G107" s="148" t="s">
        <v>298</v>
      </c>
      <c r="J107" s="147" t="s">
        <v>397</v>
      </c>
      <c r="K107" s="148" t="s">
        <v>399</v>
      </c>
      <c r="L107" t="s">
        <v>869</v>
      </c>
    </row>
    <row r="108" spans="1:12" x14ac:dyDescent="0.25">
      <c r="A108" s="147" t="s">
        <v>401</v>
      </c>
      <c r="B108" s="147" t="s">
        <v>352</v>
      </c>
      <c r="C108" s="147" t="s">
        <v>379</v>
      </c>
      <c r="D108" s="147" t="s">
        <v>402</v>
      </c>
      <c r="E108" s="147" t="s">
        <v>354</v>
      </c>
      <c r="F108" s="147" t="s">
        <v>401</v>
      </c>
      <c r="G108" s="148" t="s">
        <v>403</v>
      </c>
      <c r="J108" s="147" t="s">
        <v>400</v>
      </c>
      <c r="K108" s="148" t="s">
        <v>298</v>
      </c>
      <c r="L108" t="s">
        <v>870</v>
      </c>
    </row>
    <row r="109" spans="1:12" x14ac:dyDescent="0.25">
      <c r="A109" s="147" t="s">
        <v>404</v>
      </c>
      <c r="B109" s="147" t="s">
        <v>352</v>
      </c>
      <c r="C109" s="147" t="s">
        <v>379</v>
      </c>
      <c r="D109" s="147" t="s">
        <v>405</v>
      </c>
      <c r="E109" s="147" t="s">
        <v>354</v>
      </c>
      <c r="F109" s="147" t="s">
        <v>404</v>
      </c>
      <c r="G109" s="148" t="s">
        <v>406</v>
      </c>
      <c r="J109" s="147" t="s">
        <v>401</v>
      </c>
      <c r="K109" s="148" t="s">
        <v>403</v>
      </c>
      <c r="L109" t="s">
        <v>871</v>
      </c>
    </row>
    <row r="110" spans="1:12" x14ac:dyDescent="0.25">
      <c r="A110" s="147" t="s">
        <v>407</v>
      </c>
      <c r="B110" s="147" t="s">
        <v>352</v>
      </c>
      <c r="C110" s="147" t="s">
        <v>379</v>
      </c>
      <c r="D110" s="147" t="s">
        <v>408</v>
      </c>
      <c r="E110" s="147" t="s">
        <v>354</v>
      </c>
      <c r="F110" s="147" t="s">
        <v>407</v>
      </c>
      <c r="G110" s="148" t="s">
        <v>409</v>
      </c>
      <c r="J110" s="147" t="s">
        <v>404</v>
      </c>
      <c r="K110" s="148" t="s">
        <v>406</v>
      </c>
      <c r="L110" t="s">
        <v>872</v>
      </c>
    </row>
    <row r="111" spans="1:12" x14ac:dyDescent="0.25">
      <c r="A111" s="147" t="s">
        <v>410</v>
      </c>
      <c r="B111" s="147" t="s">
        <v>352</v>
      </c>
      <c r="C111" s="147" t="s">
        <v>379</v>
      </c>
      <c r="D111" s="147" t="s">
        <v>411</v>
      </c>
      <c r="E111" s="147" t="s">
        <v>354</v>
      </c>
      <c r="F111" s="147" t="s">
        <v>410</v>
      </c>
      <c r="G111" s="148" t="s">
        <v>412</v>
      </c>
      <c r="J111" s="147" t="s">
        <v>407</v>
      </c>
      <c r="K111" s="148" t="s">
        <v>409</v>
      </c>
      <c r="L111" t="s">
        <v>873</v>
      </c>
    </row>
    <row r="112" spans="1:12" x14ac:dyDescent="0.25">
      <c r="A112" s="147" t="s">
        <v>413</v>
      </c>
      <c r="B112" s="147" t="s">
        <v>352</v>
      </c>
      <c r="C112" s="147" t="s">
        <v>379</v>
      </c>
      <c r="D112" s="147" t="s">
        <v>414</v>
      </c>
      <c r="E112" s="147" t="s">
        <v>354</v>
      </c>
      <c r="F112" s="147" t="s">
        <v>413</v>
      </c>
      <c r="G112" s="148" t="s">
        <v>415</v>
      </c>
      <c r="J112" s="147" t="s">
        <v>410</v>
      </c>
      <c r="K112" s="148" t="s">
        <v>412</v>
      </c>
      <c r="L112" t="s">
        <v>874</v>
      </c>
    </row>
    <row r="113" spans="1:12" x14ac:dyDescent="0.25">
      <c r="A113" s="147" t="s">
        <v>416</v>
      </c>
      <c r="B113" s="147" t="s">
        <v>352</v>
      </c>
      <c r="C113" s="147" t="s">
        <v>379</v>
      </c>
      <c r="D113" s="147" t="s">
        <v>417</v>
      </c>
      <c r="E113" s="147" t="s">
        <v>354</v>
      </c>
      <c r="F113" s="147" t="s">
        <v>416</v>
      </c>
      <c r="G113" s="148" t="s">
        <v>418</v>
      </c>
      <c r="J113" s="147" t="s">
        <v>413</v>
      </c>
      <c r="K113" s="148" t="s">
        <v>415</v>
      </c>
      <c r="L113" t="s">
        <v>875</v>
      </c>
    </row>
    <row r="114" spans="1:12" x14ac:dyDescent="0.25">
      <c r="A114" s="147" t="s">
        <v>419</v>
      </c>
      <c r="B114" s="147" t="s">
        <v>352</v>
      </c>
      <c r="C114" s="147" t="s">
        <v>379</v>
      </c>
      <c r="D114" s="147" t="s">
        <v>420</v>
      </c>
      <c r="E114" s="147" t="s">
        <v>354</v>
      </c>
      <c r="F114" s="147" t="s">
        <v>351</v>
      </c>
      <c r="G114" s="148" t="s">
        <v>421</v>
      </c>
      <c r="J114" s="147" t="s">
        <v>416</v>
      </c>
      <c r="K114" s="148" t="s">
        <v>418</v>
      </c>
      <c r="L114" t="s">
        <v>876</v>
      </c>
    </row>
    <row r="115" spans="1:12" x14ac:dyDescent="0.25">
      <c r="A115" s="147" t="s">
        <v>422</v>
      </c>
      <c r="B115" s="147" t="s">
        <v>352</v>
      </c>
      <c r="C115" s="147" t="s">
        <v>379</v>
      </c>
      <c r="D115" s="147" t="s">
        <v>423</v>
      </c>
      <c r="E115" s="147" t="s">
        <v>354</v>
      </c>
      <c r="F115" s="147" t="s">
        <v>422</v>
      </c>
      <c r="G115" s="148" t="s">
        <v>424</v>
      </c>
      <c r="J115" s="147" t="s">
        <v>419</v>
      </c>
      <c r="K115" s="148" t="s">
        <v>421</v>
      </c>
      <c r="L115" t="s">
        <v>877</v>
      </c>
    </row>
    <row r="116" spans="1:12" x14ac:dyDescent="0.25">
      <c r="A116" s="147" t="s">
        <v>425</v>
      </c>
      <c r="B116" s="147" t="s">
        <v>352</v>
      </c>
      <c r="C116" s="147" t="s">
        <v>379</v>
      </c>
      <c r="D116" s="147" t="s">
        <v>426</v>
      </c>
      <c r="E116" s="147" t="s">
        <v>354</v>
      </c>
      <c r="F116" s="147" t="s">
        <v>425</v>
      </c>
      <c r="G116" s="148" t="s">
        <v>427</v>
      </c>
      <c r="J116" s="147" t="s">
        <v>422</v>
      </c>
      <c r="K116" s="148" t="s">
        <v>424</v>
      </c>
      <c r="L116" t="s">
        <v>878</v>
      </c>
    </row>
    <row r="117" spans="1:12" x14ac:dyDescent="0.25">
      <c r="A117" s="147" t="s">
        <v>428</v>
      </c>
      <c r="B117" s="147" t="s">
        <v>352</v>
      </c>
      <c r="C117" s="147" t="s">
        <v>379</v>
      </c>
      <c r="D117" s="147" t="s">
        <v>429</v>
      </c>
      <c r="E117" s="147" t="s">
        <v>354</v>
      </c>
      <c r="F117" s="147" t="s">
        <v>428</v>
      </c>
      <c r="G117" s="148" t="s">
        <v>430</v>
      </c>
      <c r="J117" s="147" t="s">
        <v>425</v>
      </c>
      <c r="K117" s="148" t="s">
        <v>427</v>
      </c>
      <c r="L117" t="s">
        <v>879</v>
      </c>
    </row>
    <row r="118" spans="1:12" x14ac:dyDescent="0.25">
      <c r="A118" s="147" t="s">
        <v>431</v>
      </c>
      <c r="B118" s="147" t="s">
        <v>352</v>
      </c>
      <c r="C118" s="147" t="s">
        <v>379</v>
      </c>
      <c r="D118" s="147" t="s">
        <v>432</v>
      </c>
      <c r="E118" s="147" t="s">
        <v>354</v>
      </c>
      <c r="F118" s="147" t="s">
        <v>363</v>
      </c>
      <c r="G118" s="148" t="s">
        <v>433</v>
      </c>
      <c r="J118" s="147" t="s">
        <v>428</v>
      </c>
      <c r="K118" s="148" t="s">
        <v>430</v>
      </c>
      <c r="L118" t="s">
        <v>880</v>
      </c>
    </row>
    <row r="119" spans="1:12" x14ac:dyDescent="0.25">
      <c r="A119" s="147" t="s">
        <v>434</v>
      </c>
      <c r="B119" s="147" t="s">
        <v>435</v>
      </c>
      <c r="C119" s="147" t="s">
        <v>436</v>
      </c>
      <c r="D119" s="147" t="s">
        <v>112</v>
      </c>
      <c r="E119" s="147" t="s">
        <v>437</v>
      </c>
      <c r="F119" s="147" t="s">
        <v>434</v>
      </c>
      <c r="G119" s="148" t="s">
        <v>114</v>
      </c>
      <c r="J119" s="147" t="s">
        <v>431</v>
      </c>
      <c r="K119" s="148" t="s">
        <v>433</v>
      </c>
      <c r="L119" t="s">
        <v>881</v>
      </c>
    </row>
    <row r="120" spans="1:12" x14ac:dyDescent="0.25">
      <c r="A120" s="147"/>
      <c r="B120" s="147"/>
      <c r="C120" s="147"/>
      <c r="D120" s="147"/>
      <c r="E120" s="147"/>
      <c r="F120" s="147"/>
      <c r="G120" s="148"/>
      <c r="J120" s="153" t="s">
        <v>1013</v>
      </c>
      <c r="K120" s="154" t="s">
        <v>1014</v>
      </c>
      <c r="L120" s="155" t="s">
        <v>1015</v>
      </c>
    </row>
    <row r="121" spans="1:12" x14ac:dyDescent="0.25">
      <c r="A121" s="147" t="s">
        <v>438</v>
      </c>
      <c r="B121" s="147" t="s">
        <v>435</v>
      </c>
      <c r="C121" s="147" t="s">
        <v>436</v>
      </c>
      <c r="D121" s="147" t="s">
        <v>116</v>
      </c>
      <c r="E121" s="147" t="s">
        <v>437</v>
      </c>
      <c r="F121" s="147" t="s">
        <v>438</v>
      </c>
      <c r="G121" s="148" t="s">
        <v>43</v>
      </c>
      <c r="J121" s="147" t="s">
        <v>434</v>
      </c>
      <c r="K121" s="148" t="s">
        <v>114</v>
      </c>
      <c r="L121" t="s">
        <v>882</v>
      </c>
    </row>
    <row r="122" spans="1:12" x14ac:dyDescent="0.25">
      <c r="A122" s="147" t="s">
        <v>439</v>
      </c>
      <c r="B122" s="147" t="s">
        <v>435</v>
      </c>
      <c r="C122" s="147" t="s">
        <v>436</v>
      </c>
      <c r="D122" s="147" t="s">
        <v>121</v>
      </c>
      <c r="E122" s="147" t="s">
        <v>437</v>
      </c>
      <c r="F122" s="147" t="s">
        <v>439</v>
      </c>
      <c r="G122" s="148" t="s">
        <v>122</v>
      </c>
      <c r="J122" s="147" t="s">
        <v>438</v>
      </c>
      <c r="K122" s="148" t="s">
        <v>43</v>
      </c>
      <c r="L122" t="s">
        <v>883</v>
      </c>
    </row>
    <row r="123" spans="1:12" x14ac:dyDescent="0.25">
      <c r="A123" s="147" t="s">
        <v>440</v>
      </c>
      <c r="B123" s="147" t="s">
        <v>435</v>
      </c>
      <c r="C123" s="147" t="s">
        <v>436</v>
      </c>
      <c r="D123" s="147" t="s">
        <v>124</v>
      </c>
      <c r="E123" s="147" t="s">
        <v>437</v>
      </c>
      <c r="F123" s="147" t="s">
        <v>440</v>
      </c>
      <c r="G123" s="148" t="s">
        <v>125</v>
      </c>
      <c r="J123" s="147" t="s">
        <v>439</v>
      </c>
      <c r="K123" s="148" t="s">
        <v>122</v>
      </c>
      <c r="L123" t="s">
        <v>884</v>
      </c>
    </row>
    <row r="124" spans="1:12" x14ac:dyDescent="0.25">
      <c r="A124" s="147" t="s">
        <v>441</v>
      </c>
      <c r="B124" s="147" t="s">
        <v>435</v>
      </c>
      <c r="C124" s="147" t="s">
        <v>442</v>
      </c>
      <c r="D124" s="147" t="s">
        <v>443</v>
      </c>
      <c r="E124" s="147" t="s">
        <v>437</v>
      </c>
      <c r="F124" s="147" t="s">
        <v>441</v>
      </c>
      <c r="G124" s="148" t="s">
        <v>444</v>
      </c>
      <c r="J124" s="147" t="s">
        <v>440</v>
      </c>
      <c r="K124" s="148" t="s">
        <v>125</v>
      </c>
      <c r="L124" t="s">
        <v>885</v>
      </c>
    </row>
    <row r="125" spans="1:12" x14ac:dyDescent="0.25">
      <c r="A125" s="147" t="s">
        <v>445</v>
      </c>
      <c r="B125" s="147" t="s">
        <v>435</v>
      </c>
      <c r="C125" s="147" t="s">
        <v>442</v>
      </c>
      <c r="D125" s="147" t="s">
        <v>446</v>
      </c>
      <c r="E125" s="147" t="s">
        <v>437</v>
      </c>
      <c r="F125" s="147" t="s">
        <v>434</v>
      </c>
      <c r="G125" s="148" t="s">
        <v>447</v>
      </c>
      <c r="J125" s="147" t="s">
        <v>441</v>
      </c>
      <c r="K125" s="148" t="s">
        <v>444</v>
      </c>
      <c r="L125" t="s">
        <v>886</v>
      </c>
    </row>
    <row r="126" spans="1:12" x14ac:dyDescent="0.25">
      <c r="A126" s="147" t="s">
        <v>448</v>
      </c>
      <c r="B126" s="147" t="s">
        <v>435</v>
      </c>
      <c r="C126" s="147" t="s">
        <v>442</v>
      </c>
      <c r="D126" s="147" t="s">
        <v>449</v>
      </c>
      <c r="E126" s="147" t="s">
        <v>437</v>
      </c>
      <c r="F126" s="147" t="s">
        <v>448</v>
      </c>
      <c r="G126" s="148" t="s">
        <v>450</v>
      </c>
      <c r="J126" s="147" t="s">
        <v>445</v>
      </c>
      <c r="K126" s="148" t="s">
        <v>447</v>
      </c>
      <c r="L126" t="s">
        <v>887</v>
      </c>
    </row>
    <row r="127" spans="1:12" x14ac:dyDescent="0.25">
      <c r="A127" s="147" t="s">
        <v>451</v>
      </c>
      <c r="B127" s="147" t="s">
        <v>435</v>
      </c>
      <c r="C127" s="147" t="s">
        <v>442</v>
      </c>
      <c r="D127" s="147" t="s">
        <v>452</v>
      </c>
      <c r="E127" s="147" t="s">
        <v>437</v>
      </c>
      <c r="F127" s="147" t="s">
        <v>434</v>
      </c>
      <c r="G127" s="148" t="s">
        <v>453</v>
      </c>
      <c r="J127" s="147" t="s">
        <v>448</v>
      </c>
      <c r="K127" s="148" t="s">
        <v>450</v>
      </c>
      <c r="L127" t="s">
        <v>888</v>
      </c>
    </row>
    <row r="128" spans="1:12" x14ac:dyDescent="0.25">
      <c r="A128" s="147" t="s">
        <v>454</v>
      </c>
      <c r="B128" s="147" t="s">
        <v>435</v>
      </c>
      <c r="C128" s="147" t="s">
        <v>442</v>
      </c>
      <c r="D128" s="147" t="s">
        <v>455</v>
      </c>
      <c r="E128" s="147" t="s">
        <v>437</v>
      </c>
      <c r="F128" s="147" t="s">
        <v>454</v>
      </c>
      <c r="G128" s="148" t="s">
        <v>456</v>
      </c>
      <c r="J128" s="147" t="s">
        <v>451</v>
      </c>
      <c r="K128" s="148" t="s">
        <v>453</v>
      </c>
      <c r="L128" t="s">
        <v>889</v>
      </c>
    </row>
    <row r="129" spans="1:12" x14ac:dyDescent="0.25">
      <c r="A129" s="147" t="s">
        <v>457</v>
      </c>
      <c r="B129" s="147" t="s">
        <v>435</v>
      </c>
      <c r="C129" s="147" t="s">
        <v>442</v>
      </c>
      <c r="D129" s="147" t="s">
        <v>458</v>
      </c>
      <c r="E129" s="147" t="s">
        <v>437</v>
      </c>
      <c r="F129" s="147" t="s">
        <v>457</v>
      </c>
      <c r="G129" s="148" t="s">
        <v>459</v>
      </c>
      <c r="J129" s="147" t="s">
        <v>454</v>
      </c>
      <c r="K129" s="148" t="s">
        <v>456</v>
      </c>
      <c r="L129" t="s">
        <v>890</v>
      </c>
    </row>
    <row r="130" spans="1:12" x14ac:dyDescent="0.25">
      <c r="A130" s="147" t="s">
        <v>460</v>
      </c>
      <c r="B130" s="147" t="s">
        <v>435</v>
      </c>
      <c r="C130" s="147" t="s">
        <v>442</v>
      </c>
      <c r="D130" s="147" t="s">
        <v>461</v>
      </c>
      <c r="E130" s="147" t="s">
        <v>437</v>
      </c>
      <c r="F130" s="147" t="s">
        <v>460</v>
      </c>
      <c r="G130" s="148" t="s">
        <v>462</v>
      </c>
      <c r="J130" s="147" t="s">
        <v>457</v>
      </c>
      <c r="K130" s="148" t="s">
        <v>459</v>
      </c>
      <c r="L130" t="s">
        <v>891</v>
      </c>
    </row>
    <row r="131" spans="1:12" x14ac:dyDescent="0.25">
      <c r="A131" s="147" t="s">
        <v>463</v>
      </c>
      <c r="B131" s="147" t="s">
        <v>435</v>
      </c>
      <c r="C131" s="147" t="s">
        <v>442</v>
      </c>
      <c r="D131" s="147" t="s">
        <v>184</v>
      </c>
      <c r="E131" s="147" t="s">
        <v>437</v>
      </c>
      <c r="F131" s="147" t="s">
        <v>434</v>
      </c>
      <c r="G131" s="148" t="s">
        <v>185</v>
      </c>
      <c r="J131" s="147" t="s">
        <v>460</v>
      </c>
      <c r="K131" s="148" t="s">
        <v>462</v>
      </c>
      <c r="L131" t="s">
        <v>892</v>
      </c>
    </row>
    <row r="132" spans="1:12" x14ac:dyDescent="0.25">
      <c r="A132" s="147" t="s">
        <v>464</v>
      </c>
      <c r="B132" s="147" t="s">
        <v>435</v>
      </c>
      <c r="C132" s="147" t="s">
        <v>442</v>
      </c>
      <c r="D132" s="147" t="s">
        <v>465</v>
      </c>
      <c r="E132" s="147" t="s">
        <v>437</v>
      </c>
      <c r="F132" s="147" t="s">
        <v>464</v>
      </c>
      <c r="G132" s="148" t="s">
        <v>466</v>
      </c>
      <c r="J132" s="147" t="s">
        <v>463</v>
      </c>
      <c r="K132" s="148" t="s">
        <v>185</v>
      </c>
      <c r="L132" t="s">
        <v>893</v>
      </c>
    </row>
    <row r="133" spans="1:12" x14ac:dyDescent="0.25">
      <c r="A133" s="147" t="s">
        <v>467</v>
      </c>
      <c r="B133" s="147" t="s">
        <v>435</v>
      </c>
      <c r="C133" s="147" t="s">
        <v>442</v>
      </c>
      <c r="D133" s="147" t="s">
        <v>468</v>
      </c>
      <c r="E133" s="147" t="s">
        <v>437</v>
      </c>
      <c r="F133" s="147" t="s">
        <v>434</v>
      </c>
      <c r="G133" s="148" t="s">
        <v>469</v>
      </c>
      <c r="J133" s="147" t="s">
        <v>464</v>
      </c>
      <c r="K133" s="148" t="s">
        <v>466</v>
      </c>
      <c r="L133" t="s">
        <v>894</v>
      </c>
    </row>
    <row r="134" spans="1:12" x14ac:dyDescent="0.25">
      <c r="A134" s="147" t="s">
        <v>470</v>
      </c>
      <c r="B134" s="147" t="s">
        <v>435</v>
      </c>
      <c r="C134" s="147" t="s">
        <v>442</v>
      </c>
      <c r="D134" s="147" t="s">
        <v>297</v>
      </c>
      <c r="E134" s="147" t="s">
        <v>437</v>
      </c>
      <c r="F134" s="147" t="s">
        <v>470</v>
      </c>
      <c r="G134" s="148" t="s">
        <v>298</v>
      </c>
      <c r="J134" s="147" t="s">
        <v>467</v>
      </c>
      <c r="K134" s="148" t="s">
        <v>469</v>
      </c>
      <c r="L134" t="s">
        <v>895</v>
      </c>
    </row>
    <row r="135" spans="1:12" x14ac:dyDescent="0.25">
      <c r="A135" s="147" t="s">
        <v>471</v>
      </c>
      <c r="B135" s="147" t="s">
        <v>472</v>
      </c>
      <c r="C135" s="147" t="s">
        <v>473</v>
      </c>
      <c r="D135" s="147" t="s">
        <v>112</v>
      </c>
      <c r="E135" s="147" t="s">
        <v>474</v>
      </c>
      <c r="F135" s="147" t="s">
        <v>471</v>
      </c>
      <c r="G135" s="148" t="s">
        <v>114</v>
      </c>
      <c r="J135" s="147" t="s">
        <v>470</v>
      </c>
      <c r="K135" s="148" t="s">
        <v>298</v>
      </c>
      <c r="L135" t="s">
        <v>896</v>
      </c>
    </row>
    <row r="136" spans="1:12" x14ac:dyDescent="0.25">
      <c r="A136" s="147" t="s">
        <v>475</v>
      </c>
      <c r="B136" s="147" t="s">
        <v>472</v>
      </c>
      <c r="C136" s="147" t="s">
        <v>473</v>
      </c>
      <c r="D136" s="147" t="s">
        <v>116</v>
      </c>
      <c r="E136" s="147" t="s">
        <v>474</v>
      </c>
      <c r="F136" s="147" t="s">
        <v>475</v>
      </c>
      <c r="G136" s="148" t="s">
        <v>43</v>
      </c>
      <c r="J136" s="147" t="s">
        <v>471</v>
      </c>
      <c r="K136" s="148" t="s">
        <v>114</v>
      </c>
      <c r="L136" t="s">
        <v>897</v>
      </c>
    </row>
    <row r="137" spans="1:12" x14ac:dyDescent="0.25">
      <c r="A137" s="147" t="s">
        <v>476</v>
      </c>
      <c r="B137" s="147" t="s">
        <v>472</v>
      </c>
      <c r="C137" s="147" t="s">
        <v>473</v>
      </c>
      <c r="D137" s="147" t="s">
        <v>124</v>
      </c>
      <c r="E137" s="147" t="s">
        <v>474</v>
      </c>
      <c r="F137" s="147" t="s">
        <v>476</v>
      </c>
      <c r="G137" s="148" t="s">
        <v>125</v>
      </c>
      <c r="J137" s="147" t="s">
        <v>475</v>
      </c>
      <c r="K137" s="148" t="s">
        <v>43</v>
      </c>
      <c r="L137" t="s">
        <v>898</v>
      </c>
    </row>
    <row r="138" spans="1:12" x14ac:dyDescent="0.25">
      <c r="A138" s="147" t="s">
        <v>477</v>
      </c>
      <c r="B138" s="147" t="s">
        <v>472</v>
      </c>
      <c r="C138" s="147" t="s">
        <v>478</v>
      </c>
      <c r="D138" s="147" t="s">
        <v>479</v>
      </c>
      <c r="E138" s="147" t="s">
        <v>474</v>
      </c>
      <c r="F138" s="147" t="s">
        <v>477</v>
      </c>
      <c r="G138" s="148" t="s">
        <v>480</v>
      </c>
      <c r="J138" s="147" t="s">
        <v>476</v>
      </c>
      <c r="K138" s="148" t="s">
        <v>125</v>
      </c>
      <c r="L138" t="s">
        <v>899</v>
      </c>
    </row>
    <row r="139" spans="1:12" x14ac:dyDescent="0.25">
      <c r="A139" s="147" t="s">
        <v>481</v>
      </c>
      <c r="B139" s="147" t="s">
        <v>472</v>
      </c>
      <c r="C139" s="147" t="s">
        <v>478</v>
      </c>
      <c r="D139" s="147" t="s">
        <v>176</v>
      </c>
      <c r="E139" s="147" t="s">
        <v>474</v>
      </c>
      <c r="F139" s="147" t="s">
        <v>177</v>
      </c>
      <c r="G139" s="148" t="e">
        <v>#N/A</v>
      </c>
      <c r="J139" s="147" t="s">
        <v>477</v>
      </c>
      <c r="K139" s="148" t="s">
        <v>480</v>
      </c>
      <c r="L139" t="s">
        <v>900</v>
      </c>
    </row>
    <row r="140" spans="1:12" x14ac:dyDescent="0.25">
      <c r="A140" s="147" t="s">
        <v>482</v>
      </c>
      <c r="B140" s="147" t="s">
        <v>472</v>
      </c>
      <c r="C140" s="147" t="s">
        <v>478</v>
      </c>
      <c r="D140" s="147" t="s">
        <v>483</v>
      </c>
      <c r="E140" s="147" t="s">
        <v>474</v>
      </c>
      <c r="F140" s="147" t="s">
        <v>482</v>
      </c>
      <c r="G140" s="148" t="s">
        <v>484</v>
      </c>
      <c r="J140" s="147" t="s">
        <v>481</v>
      </c>
      <c r="K140" s="148" t="s">
        <v>1003</v>
      </c>
      <c r="L140" t="s">
        <v>1010</v>
      </c>
    </row>
    <row r="141" spans="1:12" x14ac:dyDescent="0.25">
      <c r="A141" s="147" t="s">
        <v>485</v>
      </c>
      <c r="B141" s="147" t="s">
        <v>472</v>
      </c>
      <c r="C141" s="147" t="s">
        <v>478</v>
      </c>
      <c r="D141" s="147" t="s">
        <v>486</v>
      </c>
      <c r="E141" s="147" t="s">
        <v>474</v>
      </c>
      <c r="F141" s="147" t="s">
        <v>471</v>
      </c>
      <c r="G141" s="148" t="s">
        <v>487</v>
      </c>
      <c r="J141" s="147" t="s">
        <v>482</v>
      </c>
      <c r="K141" s="148" t="s">
        <v>484</v>
      </c>
      <c r="L141" t="s">
        <v>901</v>
      </c>
    </row>
    <row r="142" spans="1:12" x14ac:dyDescent="0.25">
      <c r="A142" s="147" t="s">
        <v>488</v>
      </c>
      <c r="B142" s="147" t="s">
        <v>472</v>
      </c>
      <c r="C142" s="147" t="s">
        <v>478</v>
      </c>
      <c r="D142" s="147" t="s">
        <v>489</v>
      </c>
      <c r="E142" s="147" t="s">
        <v>474</v>
      </c>
      <c r="F142" s="147" t="s">
        <v>471</v>
      </c>
      <c r="G142" s="148" t="s">
        <v>490</v>
      </c>
      <c r="J142" s="147" t="s">
        <v>485</v>
      </c>
      <c r="K142" s="148" t="s">
        <v>487</v>
      </c>
      <c r="L142" t="s">
        <v>902</v>
      </c>
    </row>
    <row r="143" spans="1:12" x14ac:dyDescent="0.25">
      <c r="A143" s="147" t="s">
        <v>491</v>
      </c>
      <c r="B143" s="147" t="s">
        <v>472</v>
      </c>
      <c r="C143" s="147" t="s">
        <v>478</v>
      </c>
      <c r="D143" s="147" t="s">
        <v>492</v>
      </c>
      <c r="E143" s="147" t="s">
        <v>474</v>
      </c>
      <c r="F143" s="147" t="s">
        <v>491</v>
      </c>
      <c r="G143" s="148" t="s">
        <v>493</v>
      </c>
      <c r="J143" s="147" t="s">
        <v>488</v>
      </c>
      <c r="K143" s="148" t="s">
        <v>490</v>
      </c>
      <c r="L143" t="s">
        <v>903</v>
      </c>
    </row>
    <row r="144" spans="1:12" x14ac:dyDescent="0.25">
      <c r="A144" s="147" t="s">
        <v>494</v>
      </c>
      <c r="B144" s="147" t="s">
        <v>472</v>
      </c>
      <c r="C144" s="147" t="s">
        <v>478</v>
      </c>
      <c r="D144" s="147" t="s">
        <v>495</v>
      </c>
      <c r="E144" s="147" t="s">
        <v>474</v>
      </c>
      <c r="F144" s="147" t="s">
        <v>494</v>
      </c>
      <c r="G144" s="148" t="s">
        <v>496</v>
      </c>
      <c r="J144" s="147" t="s">
        <v>491</v>
      </c>
      <c r="K144" s="148" t="s">
        <v>493</v>
      </c>
      <c r="L144" t="s">
        <v>904</v>
      </c>
    </row>
    <row r="145" spans="1:12" x14ac:dyDescent="0.25">
      <c r="A145" s="147" t="s">
        <v>497</v>
      </c>
      <c r="B145" s="147" t="s">
        <v>472</v>
      </c>
      <c r="C145" s="147" t="s">
        <v>478</v>
      </c>
      <c r="D145" s="147" t="s">
        <v>297</v>
      </c>
      <c r="E145" s="147" t="s">
        <v>474</v>
      </c>
      <c r="F145" s="147" t="s">
        <v>497</v>
      </c>
      <c r="G145" s="148" t="s">
        <v>298</v>
      </c>
      <c r="J145" s="147" t="s">
        <v>494</v>
      </c>
      <c r="K145" s="148" t="s">
        <v>496</v>
      </c>
      <c r="L145" t="s">
        <v>905</v>
      </c>
    </row>
    <row r="146" spans="1:12" x14ac:dyDescent="0.25">
      <c r="A146" s="147" t="s">
        <v>498</v>
      </c>
      <c r="B146" s="147" t="s">
        <v>472</v>
      </c>
      <c r="C146" s="147" t="s">
        <v>478</v>
      </c>
      <c r="D146" s="147" t="s">
        <v>499</v>
      </c>
      <c r="E146" s="147" t="s">
        <v>474</v>
      </c>
      <c r="F146" s="147" t="s">
        <v>494</v>
      </c>
      <c r="G146" s="148" t="s">
        <v>500</v>
      </c>
      <c r="J146" s="147" t="s">
        <v>497</v>
      </c>
      <c r="K146" s="148" t="s">
        <v>298</v>
      </c>
      <c r="L146" t="s">
        <v>906</v>
      </c>
    </row>
    <row r="147" spans="1:12" x14ac:dyDescent="0.25">
      <c r="A147" s="147" t="s">
        <v>501</v>
      </c>
      <c r="B147" s="147" t="s">
        <v>472</v>
      </c>
      <c r="C147" s="147" t="s">
        <v>478</v>
      </c>
      <c r="D147" s="147" t="s">
        <v>502</v>
      </c>
      <c r="E147" s="147" t="s">
        <v>474</v>
      </c>
      <c r="F147" s="147" t="s">
        <v>471</v>
      </c>
      <c r="G147" s="148" t="s">
        <v>503</v>
      </c>
      <c r="J147" s="147" t="s">
        <v>498</v>
      </c>
      <c r="K147" s="148" t="s">
        <v>500</v>
      </c>
      <c r="L147" t="s">
        <v>907</v>
      </c>
    </row>
    <row r="148" spans="1:12" x14ac:dyDescent="0.25">
      <c r="A148" s="147" t="s">
        <v>504</v>
      </c>
      <c r="B148" s="147" t="s">
        <v>505</v>
      </c>
      <c r="C148" s="147" t="s">
        <v>506</v>
      </c>
      <c r="D148" s="147" t="s">
        <v>112</v>
      </c>
      <c r="E148" s="147" t="s">
        <v>507</v>
      </c>
      <c r="F148" s="147" t="s">
        <v>504</v>
      </c>
      <c r="G148" s="148" t="s">
        <v>114</v>
      </c>
      <c r="J148" s="147" t="s">
        <v>501</v>
      </c>
      <c r="K148" s="148" t="s">
        <v>503</v>
      </c>
      <c r="L148" t="s">
        <v>908</v>
      </c>
    </row>
    <row r="149" spans="1:12" x14ac:dyDescent="0.25">
      <c r="A149" s="147" t="s">
        <v>508</v>
      </c>
      <c r="B149" s="147" t="s">
        <v>505</v>
      </c>
      <c r="C149" s="147" t="s">
        <v>506</v>
      </c>
      <c r="D149" s="147" t="s">
        <v>116</v>
      </c>
      <c r="E149" s="147" t="s">
        <v>507</v>
      </c>
      <c r="F149" s="147" t="s">
        <v>508</v>
      </c>
      <c r="G149" s="148" t="s">
        <v>43</v>
      </c>
      <c r="J149" s="147" t="s">
        <v>504</v>
      </c>
      <c r="K149" s="148" t="s">
        <v>114</v>
      </c>
      <c r="L149" t="s">
        <v>909</v>
      </c>
    </row>
    <row r="150" spans="1:12" x14ac:dyDescent="0.25">
      <c r="A150" s="147" t="s">
        <v>509</v>
      </c>
      <c r="B150" s="147" t="s">
        <v>505</v>
      </c>
      <c r="C150" s="147" t="s">
        <v>506</v>
      </c>
      <c r="D150" s="147" t="s">
        <v>118</v>
      </c>
      <c r="E150" s="147" t="s">
        <v>507</v>
      </c>
      <c r="F150" s="147" t="s">
        <v>509</v>
      </c>
      <c r="G150" s="148" t="s">
        <v>119</v>
      </c>
      <c r="J150" s="147" t="s">
        <v>508</v>
      </c>
      <c r="K150" s="148" t="s">
        <v>43</v>
      </c>
      <c r="L150" t="s">
        <v>910</v>
      </c>
    </row>
    <row r="151" spans="1:12" x14ac:dyDescent="0.25">
      <c r="A151" s="147" t="s">
        <v>510</v>
      </c>
      <c r="B151" s="147" t="s">
        <v>505</v>
      </c>
      <c r="C151" s="147" t="s">
        <v>506</v>
      </c>
      <c r="D151" s="147" t="s">
        <v>124</v>
      </c>
      <c r="E151" s="147" t="s">
        <v>507</v>
      </c>
      <c r="F151" s="147" t="s">
        <v>510</v>
      </c>
      <c r="G151" s="148" t="s">
        <v>125</v>
      </c>
      <c r="J151" s="147" t="s">
        <v>509</v>
      </c>
      <c r="K151" s="148" t="s">
        <v>119</v>
      </c>
      <c r="L151" t="s">
        <v>911</v>
      </c>
    </row>
    <row r="152" spans="1:12" x14ac:dyDescent="0.25">
      <c r="A152" s="147" t="s">
        <v>511</v>
      </c>
      <c r="B152" s="147" t="s">
        <v>505</v>
      </c>
      <c r="C152" s="147" t="s">
        <v>512</v>
      </c>
      <c r="D152" s="147" t="s">
        <v>112</v>
      </c>
      <c r="E152" s="147" t="s">
        <v>507</v>
      </c>
      <c r="F152" s="147" t="s">
        <v>511</v>
      </c>
      <c r="G152" s="148" t="s">
        <v>114</v>
      </c>
      <c r="J152" s="147" t="s">
        <v>510</v>
      </c>
      <c r="K152" s="148" t="s">
        <v>125</v>
      </c>
      <c r="L152" t="s">
        <v>912</v>
      </c>
    </row>
    <row r="153" spans="1:12" x14ac:dyDescent="0.25">
      <c r="A153" s="147" t="s">
        <v>513</v>
      </c>
      <c r="B153" s="147" t="s">
        <v>505</v>
      </c>
      <c r="C153" s="147" t="s">
        <v>514</v>
      </c>
      <c r="D153" s="147" t="s">
        <v>112</v>
      </c>
      <c r="E153" s="147" t="s">
        <v>507</v>
      </c>
      <c r="F153" s="147" t="s">
        <v>513</v>
      </c>
      <c r="G153" s="148" t="s">
        <v>114</v>
      </c>
      <c r="J153" s="147" t="s">
        <v>511</v>
      </c>
      <c r="K153" s="148" t="s">
        <v>114</v>
      </c>
      <c r="L153" t="s">
        <v>913</v>
      </c>
    </row>
    <row r="154" spans="1:12" x14ac:dyDescent="0.25">
      <c r="A154" s="147" t="s">
        <v>515</v>
      </c>
      <c r="B154" s="147" t="s">
        <v>505</v>
      </c>
      <c r="C154" s="147" t="s">
        <v>516</v>
      </c>
      <c r="D154" s="147" t="s">
        <v>517</v>
      </c>
      <c r="E154" s="147" t="s">
        <v>507</v>
      </c>
      <c r="F154" s="147" t="s">
        <v>515</v>
      </c>
      <c r="G154" s="148" t="s">
        <v>518</v>
      </c>
      <c r="J154" s="147" t="s">
        <v>513</v>
      </c>
      <c r="K154" s="148" t="s">
        <v>114</v>
      </c>
      <c r="L154" t="s">
        <v>914</v>
      </c>
    </row>
    <row r="155" spans="1:12" x14ac:dyDescent="0.25">
      <c r="A155" s="147" t="s">
        <v>519</v>
      </c>
      <c r="B155" s="147" t="s">
        <v>505</v>
      </c>
      <c r="C155" s="147" t="s">
        <v>516</v>
      </c>
      <c r="D155" s="147" t="s">
        <v>520</v>
      </c>
      <c r="E155" s="147" t="s">
        <v>507</v>
      </c>
      <c r="F155" s="147" t="s">
        <v>504</v>
      </c>
      <c r="G155" s="148" t="s">
        <v>521</v>
      </c>
      <c r="J155" s="147" t="s">
        <v>515</v>
      </c>
      <c r="K155" s="148" t="s">
        <v>518</v>
      </c>
      <c r="L155" t="s">
        <v>915</v>
      </c>
    </row>
    <row r="156" spans="1:12" x14ac:dyDescent="0.25">
      <c r="A156" s="147" t="s">
        <v>522</v>
      </c>
      <c r="B156" s="147" t="s">
        <v>505</v>
      </c>
      <c r="C156" s="147" t="s">
        <v>516</v>
      </c>
      <c r="D156" s="147" t="s">
        <v>297</v>
      </c>
      <c r="E156" s="147" t="s">
        <v>507</v>
      </c>
      <c r="F156" s="147" t="s">
        <v>522</v>
      </c>
      <c r="G156" s="148" t="s">
        <v>298</v>
      </c>
      <c r="J156" s="147" t="s">
        <v>519</v>
      </c>
      <c r="K156" s="148" t="s">
        <v>521</v>
      </c>
      <c r="L156" t="s">
        <v>916</v>
      </c>
    </row>
    <row r="157" spans="1:12" x14ac:dyDescent="0.25">
      <c r="A157" s="147" t="s">
        <v>523</v>
      </c>
      <c r="B157" s="147" t="s">
        <v>505</v>
      </c>
      <c r="C157" s="147" t="s">
        <v>516</v>
      </c>
      <c r="D157" s="147" t="s">
        <v>524</v>
      </c>
      <c r="E157" s="147" t="s">
        <v>507</v>
      </c>
      <c r="F157" s="147" t="s">
        <v>504</v>
      </c>
      <c r="G157" s="148" t="s">
        <v>525</v>
      </c>
      <c r="J157" s="147" t="s">
        <v>522</v>
      </c>
      <c r="K157" s="148" t="s">
        <v>298</v>
      </c>
      <c r="L157" t="s">
        <v>917</v>
      </c>
    </row>
    <row r="158" spans="1:12" x14ac:dyDescent="0.25">
      <c r="A158" s="147" t="s">
        <v>526</v>
      </c>
      <c r="B158" s="147" t="s">
        <v>505</v>
      </c>
      <c r="C158" s="147" t="s">
        <v>516</v>
      </c>
      <c r="D158" s="147" t="s">
        <v>527</v>
      </c>
      <c r="E158" s="147" t="s">
        <v>507</v>
      </c>
      <c r="F158" s="147" t="s">
        <v>511</v>
      </c>
      <c r="G158" s="148" t="s">
        <v>528</v>
      </c>
      <c r="J158" s="147" t="s">
        <v>523</v>
      </c>
      <c r="K158" s="148" t="s">
        <v>525</v>
      </c>
      <c r="L158" t="s">
        <v>918</v>
      </c>
    </row>
    <row r="159" spans="1:12" x14ac:dyDescent="0.25">
      <c r="A159" s="147" t="s">
        <v>529</v>
      </c>
      <c r="B159" s="147" t="s">
        <v>505</v>
      </c>
      <c r="C159" s="147" t="s">
        <v>516</v>
      </c>
      <c r="D159" s="147" t="s">
        <v>530</v>
      </c>
      <c r="E159" s="147" t="s">
        <v>507</v>
      </c>
      <c r="F159" s="147" t="s">
        <v>529</v>
      </c>
      <c r="G159" s="148" t="s">
        <v>531</v>
      </c>
      <c r="J159" s="147" t="s">
        <v>526</v>
      </c>
      <c r="K159" s="148" t="s">
        <v>528</v>
      </c>
      <c r="L159" t="s">
        <v>919</v>
      </c>
    </row>
    <row r="160" spans="1:12" x14ac:dyDescent="0.25">
      <c r="A160" s="147" t="s">
        <v>532</v>
      </c>
      <c r="B160" s="147" t="s">
        <v>505</v>
      </c>
      <c r="C160" s="147" t="s">
        <v>516</v>
      </c>
      <c r="D160" s="147" t="s">
        <v>533</v>
      </c>
      <c r="E160" s="147" t="s">
        <v>507</v>
      </c>
      <c r="F160" s="147" t="s">
        <v>532</v>
      </c>
      <c r="G160" s="148" t="s">
        <v>534</v>
      </c>
      <c r="J160" s="147" t="s">
        <v>529</v>
      </c>
      <c r="K160" s="148" t="s">
        <v>531</v>
      </c>
      <c r="L160" t="s">
        <v>920</v>
      </c>
    </row>
    <row r="161" spans="1:12" x14ac:dyDescent="0.25">
      <c r="A161" s="147" t="s">
        <v>535</v>
      </c>
      <c r="B161" s="147" t="s">
        <v>505</v>
      </c>
      <c r="C161" s="147" t="s">
        <v>516</v>
      </c>
      <c r="D161" s="147" t="s">
        <v>536</v>
      </c>
      <c r="E161" s="147" t="s">
        <v>507</v>
      </c>
      <c r="F161" s="147" t="s">
        <v>535</v>
      </c>
      <c r="G161" s="148" t="s">
        <v>537</v>
      </c>
      <c r="J161" s="147" t="s">
        <v>532</v>
      </c>
      <c r="K161" s="148" t="s">
        <v>534</v>
      </c>
      <c r="L161" t="s">
        <v>921</v>
      </c>
    </row>
    <row r="162" spans="1:12" x14ac:dyDescent="0.25">
      <c r="A162" s="147" t="s">
        <v>538</v>
      </c>
      <c r="B162" s="147" t="s">
        <v>505</v>
      </c>
      <c r="C162" s="147" t="s">
        <v>516</v>
      </c>
      <c r="D162" s="147" t="s">
        <v>539</v>
      </c>
      <c r="E162" s="147" t="s">
        <v>507</v>
      </c>
      <c r="F162" s="147" t="s">
        <v>511</v>
      </c>
      <c r="G162" s="148" t="s">
        <v>540</v>
      </c>
      <c r="J162" s="147" t="s">
        <v>535</v>
      </c>
      <c r="K162" s="148" t="s">
        <v>537</v>
      </c>
      <c r="L162" t="s">
        <v>922</v>
      </c>
    </row>
    <row r="163" spans="1:12" x14ac:dyDescent="0.25">
      <c r="A163" s="147" t="s">
        <v>541</v>
      </c>
      <c r="B163" s="147" t="s">
        <v>505</v>
      </c>
      <c r="C163" s="147" t="s">
        <v>516</v>
      </c>
      <c r="D163" s="147" t="s">
        <v>542</v>
      </c>
      <c r="E163" s="147" t="s">
        <v>507</v>
      </c>
      <c r="F163" s="147" t="s">
        <v>511</v>
      </c>
      <c r="G163" s="148" t="s">
        <v>543</v>
      </c>
      <c r="J163" s="147" t="s">
        <v>538</v>
      </c>
      <c r="K163" s="148" t="s">
        <v>540</v>
      </c>
      <c r="L163" t="s">
        <v>923</v>
      </c>
    </row>
    <row r="164" spans="1:12" x14ac:dyDescent="0.25">
      <c r="A164" s="147" t="s">
        <v>544</v>
      </c>
      <c r="B164" s="147" t="s">
        <v>505</v>
      </c>
      <c r="C164" s="147" t="s">
        <v>516</v>
      </c>
      <c r="D164" s="147" t="s">
        <v>545</v>
      </c>
      <c r="E164" s="147" t="s">
        <v>507</v>
      </c>
      <c r="F164" s="147" t="s">
        <v>511</v>
      </c>
      <c r="G164" s="148" t="s">
        <v>546</v>
      </c>
      <c r="J164" s="147" t="s">
        <v>541</v>
      </c>
      <c r="K164" s="148" t="s">
        <v>543</v>
      </c>
      <c r="L164" t="s">
        <v>924</v>
      </c>
    </row>
    <row r="165" spans="1:12" x14ac:dyDescent="0.25">
      <c r="A165" s="147" t="s">
        <v>547</v>
      </c>
      <c r="B165" s="147" t="s">
        <v>505</v>
      </c>
      <c r="C165" s="147" t="s">
        <v>516</v>
      </c>
      <c r="D165" s="147" t="s">
        <v>548</v>
      </c>
      <c r="E165" s="147" t="s">
        <v>507</v>
      </c>
      <c r="F165" s="147" t="s">
        <v>511</v>
      </c>
      <c r="G165" s="148" t="s">
        <v>549</v>
      </c>
      <c r="J165" s="147" t="s">
        <v>544</v>
      </c>
      <c r="K165" s="148" t="s">
        <v>546</v>
      </c>
      <c r="L165" t="s">
        <v>925</v>
      </c>
    </row>
    <row r="166" spans="1:12" x14ac:dyDescent="0.25">
      <c r="A166" s="147" t="s">
        <v>550</v>
      </c>
      <c r="B166" s="147" t="s">
        <v>505</v>
      </c>
      <c r="C166" s="147" t="s">
        <v>516</v>
      </c>
      <c r="D166" s="147" t="s">
        <v>551</v>
      </c>
      <c r="E166" s="147" t="s">
        <v>507</v>
      </c>
      <c r="F166" s="147" t="s">
        <v>550</v>
      </c>
      <c r="G166" s="148" t="s">
        <v>552</v>
      </c>
      <c r="J166" s="147" t="s">
        <v>547</v>
      </c>
      <c r="K166" s="148" t="s">
        <v>549</v>
      </c>
      <c r="L166" t="s">
        <v>926</v>
      </c>
    </row>
    <row r="167" spans="1:12" x14ac:dyDescent="0.25">
      <c r="A167" s="147" t="s">
        <v>553</v>
      </c>
      <c r="B167" s="147" t="s">
        <v>554</v>
      </c>
      <c r="C167" s="147" t="s">
        <v>555</v>
      </c>
      <c r="D167" s="147" t="s">
        <v>112</v>
      </c>
      <c r="E167" s="147" t="s">
        <v>556</v>
      </c>
      <c r="F167" s="147" t="s">
        <v>553</v>
      </c>
      <c r="G167" s="148" t="s">
        <v>114</v>
      </c>
      <c r="J167" s="147" t="s">
        <v>550</v>
      </c>
      <c r="K167" s="148" t="s">
        <v>552</v>
      </c>
      <c r="L167" t="s">
        <v>927</v>
      </c>
    </row>
    <row r="168" spans="1:12" x14ac:dyDescent="0.25">
      <c r="A168" s="147" t="s">
        <v>557</v>
      </c>
      <c r="B168" s="147" t="s">
        <v>554</v>
      </c>
      <c r="C168" s="147" t="s">
        <v>558</v>
      </c>
      <c r="D168" s="147" t="s">
        <v>559</v>
      </c>
      <c r="E168" s="147" t="s">
        <v>556</v>
      </c>
      <c r="F168" s="147" t="s">
        <v>557</v>
      </c>
      <c r="G168" s="148" t="s">
        <v>560</v>
      </c>
      <c r="J168" s="147" t="s">
        <v>553</v>
      </c>
      <c r="K168" s="148" t="s">
        <v>114</v>
      </c>
      <c r="L168" t="s">
        <v>928</v>
      </c>
    </row>
    <row r="169" spans="1:12" x14ac:dyDescent="0.25">
      <c r="A169" s="147" t="s">
        <v>561</v>
      </c>
      <c r="B169" s="147" t="s">
        <v>554</v>
      </c>
      <c r="C169" s="147" t="s">
        <v>562</v>
      </c>
      <c r="D169" s="147" t="s">
        <v>563</v>
      </c>
      <c r="E169" s="147" t="s">
        <v>556</v>
      </c>
      <c r="F169" s="147" t="s">
        <v>561</v>
      </c>
      <c r="G169" s="148" t="s">
        <v>564</v>
      </c>
      <c r="J169" s="147" t="s">
        <v>557</v>
      </c>
      <c r="K169" s="148" t="s">
        <v>560</v>
      </c>
      <c r="L169" t="s">
        <v>929</v>
      </c>
    </row>
    <row r="170" spans="1:12" x14ac:dyDescent="0.25">
      <c r="A170" s="147" t="s">
        <v>565</v>
      </c>
      <c r="B170" s="147" t="s">
        <v>554</v>
      </c>
      <c r="C170" s="147" t="s">
        <v>566</v>
      </c>
      <c r="D170" s="147" t="s">
        <v>567</v>
      </c>
      <c r="E170" s="147" t="s">
        <v>556</v>
      </c>
      <c r="F170" s="147" t="s">
        <v>565</v>
      </c>
      <c r="G170" s="148" t="s">
        <v>568</v>
      </c>
      <c r="J170" s="147" t="s">
        <v>561</v>
      </c>
      <c r="K170" s="148" t="s">
        <v>564</v>
      </c>
      <c r="L170" t="s">
        <v>930</v>
      </c>
    </row>
    <row r="171" spans="1:12" x14ac:dyDescent="0.25">
      <c r="A171" s="147" t="s">
        <v>569</v>
      </c>
      <c r="B171" s="147" t="s">
        <v>554</v>
      </c>
      <c r="C171" s="147" t="s">
        <v>570</v>
      </c>
      <c r="D171" s="147" t="s">
        <v>571</v>
      </c>
      <c r="E171" s="147" t="s">
        <v>556</v>
      </c>
      <c r="F171" s="147" t="s">
        <v>569</v>
      </c>
      <c r="G171" s="148" t="s">
        <v>572</v>
      </c>
      <c r="J171" s="147" t="s">
        <v>565</v>
      </c>
      <c r="K171" s="148" t="s">
        <v>568</v>
      </c>
      <c r="L171" t="s">
        <v>931</v>
      </c>
    </row>
    <row r="172" spans="1:12" x14ac:dyDescent="0.25">
      <c r="A172" s="147" t="s">
        <v>573</v>
      </c>
      <c r="B172" s="147" t="s">
        <v>554</v>
      </c>
      <c r="C172" s="147" t="s">
        <v>555</v>
      </c>
      <c r="D172" s="147" t="s">
        <v>124</v>
      </c>
      <c r="E172" s="147" t="s">
        <v>556</v>
      </c>
      <c r="F172" s="147" t="s">
        <v>573</v>
      </c>
      <c r="G172" s="148" t="s">
        <v>125</v>
      </c>
      <c r="J172" s="147" t="s">
        <v>569</v>
      </c>
      <c r="K172" s="148" t="s">
        <v>572</v>
      </c>
      <c r="L172" t="s">
        <v>932</v>
      </c>
    </row>
    <row r="173" spans="1:12" x14ac:dyDescent="0.25">
      <c r="A173" s="147" t="s">
        <v>574</v>
      </c>
      <c r="B173" s="147" t="s">
        <v>554</v>
      </c>
      <c r="C173" s="147" t="s">
        <v>575</v>
      </c>
      <c r="D173" s="147" t="s">
        <v>576</v>
      </c>
      <c r="E173" s="147" t="s">
        <v>556</v>
      </c>
      <c r="F173" s="147" t="s">
        <v>574</v>
      </c>
      <c r="G173" s="148" t="s">
        <v>577</v>
      </c>
      <c r="J173" s="147" t="s">
        <v>573</v>
      </c>
      <c r="K173" s="148" t="s">
        <v>125</v>
      </c>
      <c r="L173" t="s">
        <v>933</v>
      </c>
    </row>
    <row r="174" spans="1:12" x14ac:dyDescent="0.25">
      <c r="A174" s="147" t="s">
        <v>578</v>
      </c>
      <c r="B174" s="147" t="s">
        <v>554</v>
      </c>
      <c r="C174" s="147" t="s">
        <v>575</v>
      </c>
      <c r="D174" s="147" t="s">
        <v>579</v>
      </c>
      <c r="E174" s="147" t="s">
        <v>556</v>
      </c>
      <c r="F174" s="147" t="s">
        <v>578</v>
      </c>
      <c r="G174" s="148" t="s">
        <v>580</v>
      </c>
      <c r="J174" s="147" t="s">
        <v>574</v>
      </c>
      <c r="K174" s="148" t="s">
        <v>577</v>
      </c>
      <c r="L174" t="s">
        <v>934</v>
      </c>
    </row>
    <row r="175" spans="1:12" x14ac:dyDescent="0.25">
      <c r="A175" s="147" t="s">
        <v>581</v>
      </c>
      <c r="B175" s="147" t="s">
        <v>554</v>
      </c>
      <c r="C175" s="147" t="s">
        <v>575</v>
      </c>
      <c r="D175" s="147" t="s">
        <v>582</v>
      </c>
      <c r="E175" s="147" t="s">
        <v>556</v>
      </c>
      <c r="F175" s="147" t="s">
        <v>581</v>
      </c>
      <c r="G175" s="148" t="s">
        <v>583</v>
      </c>
      <c r="J175" s="147" t="s">
        <v>578</v>
      </c>
      <c r="K175" s="148" t="s">
        <v>580</v>
      </c>
      <c r="L175" t="s">
        <v>935</v>
      </c>
    </row>
    <row r="176" spans="1:12" x14ac:dyDescent="0.25">
      <c r="A176" s="147" t="s">
        <v>584</v>
      </c>
      <c r="B176" s="147" t="s">
        <v>554</v>
      </c>
      <c r="C176" s="147" t="s">
        <v>575</v>
      </c>
      <c r="D176" s="147" t="s">
        <v>585</v>
      </c>
      <c r="E176" s="147" t="s">
        <v>556</v>
      </c>
      <c r="F176" s="147" t="s">
        <v>584</v>
      </c>
      <c r="G176" s="148" t="s">
        <v>586</v>
      </c>
      <c r="J176" s="147" t="s">
        <v>581</v>
      </c>
      <c r="K176" s="148" t="s">
        <v>583</v>
      </c>
      <c r="L176" t="s">
        <v>936</v>
      </c>
    </row>
    <row r="177" spans="1:12" x14ac:dyDescent="0.25">
      <c r="A177" s="147" t="s">
        <v>587</v>
      </c>
      <c r="B177" s="147" t="s">
        <v>554</v>
      </c>
      <c r="C177" s="147" t="s">
        <v>575</v>
      </c>
      <c r="D177" s="147" t="s">
        <v>588</v>
      </c>
      <c r="E177" s="147" t="s">
        <v>556</v>
      </c>
      <c r="F177" s="147" t="s">
        <v>587</v>
      </c>
      <c r="G177" s="148" t="s">
        <v>589</v>
      </c>
      <c r="J177" s="147" t="s">
        <v>584</v>
      </c>
      <c r="K177" s="148" t="s">
        <v>586</v>
      </c>
      <c r="L177" t="s">
        <v>937</v>
      </c>
    </row>
    <row r="178" spans="1:12" x14ac:dyDescent="0.25">
      <c r="A178" s="147" t="s">
        <v>590</v>
      </c>
      <c r="B178" s="147" t="s">
        <v>554</v>
      </c>
      <c r="C178" s="147" t="s">
        <v>575</v>
      </c>
      <c r="D178" s="147" t="s">
        <v>591</v>
      </c>
      <c r="E178" s="147" t="s">
        <v>556</v>
      </c>
      <c r="F178" s="147" t="s">
        <v>590</v>
      </c>
      <c r="G178" s="148" t="s">
        <v>592</v>
      </c>
      <c r="J178" s="147" t="s">
        <v>587</v>
      </c>
      <c r="K178" s="148" t="s">
        <v>589</v>
      </c>
      <c r="L178" t="s">
        <v>938</v>
      </c>
    </row>
    <row r="179" spans="1:12" x14ac:dyDescent="0.25">
      <c r="A179" s="147" t="s">
        <v>593</v>
      </c>
      <c r="B179" s="147" t="s">
        <v>554</v>
      </c>
      <c r="C179" s="147" t="s">
        <v>575</v>
      </c>
      <c r="D179" s="147" t="s">
        <v>594</v>
      </c>
      <c r="E179" s="147" t="s">
        <v>556</v>
      </c>
      <c r="F179" s="147" t="s">
        <v>593</v>
      </c>
      <c r="G179" s="148" t="s">
        <v>595</v>
      </c>
      <c r="J179" s="147" t="s">
        <v>590</v>
      </c>
      <c r="K179" s="148" t="s">
        <v>592</v>
      </c>
      <c r="L179" t="s">
        <v>939</v>
      </c>
    </row>
    <row r="180" spans="1:12" x14ac:dyDescent="0.25">
      <c r="A180" s="147" t="s">
        <v>596</v>
      </c>
      <c r="B180" s="147" t="s">
        <v>554</v>
      </c>
      <c r="C180" s="147" t="s">
        <v>575</v>
      </c>
      <c r="D180" s="147" t="s">
        <v>597</v>
      </c>
      <c r="E180" s="147" t="s">
        <v>556</v>
      </c>
      <c r="F180" s="147" t="s">
        <v>596</v>
      </c>
      <c r="G180" s="148" t="s">
        <v>598</v>
      </c>
      <c r="J180" s="147" t="s">
        <v>593</v>
      </c>
      <c r="K180" s="148" t="s">
        <v>595</v>
      </c>
      <c r="L180" t="s">
        <v>940</v>
      </c>
    </row>
    <row r="181" spans="1:12" x14ac:dyDescent="0.25">
      <c r="A181" s="147" t="s">
        <v>599</v>
      </c>
      <c r="B181" s="147" t="s">
        <v>554</v>
      </c>
      <c r="C181" s="147" t="s">
        <v>575</v>
      </c>
      <c r="D181" s="147" t="s">
        <v>600</v>
      </c>
      <c r="E181" s="147" t="s">
        <v>556</v>
      </c>
      <c r="F181" s="147" t="s">
        <v>599</v>
      </c>
      <c r="G181" s="148" t="s">
        <v>601</v>
      </c>
      <c r="J181" s="147" t="s">
        <v>596</v>
      </c>
      <c r="K181" s="148" t="s">
        <v>598</v>
      </c>
      <c r="L181" t="s">
        <v>941</v>
      </c>
    </row>
    <row r="182" spans="1:12" x14ac:dyDescent="0.25">
      <c r="A182" s="147" t="s">
        <v>602</v>
      </c>
      <c r="B182" s="147">
        <v>96200</v>
      </c>
      <c r="C182" s="147">
        <v>9626</v>
      </c>
      <c r="D182" s="147">
        <v>7360</v>
      </c>
      <c r="E182" s="147" t="s">
        <v>556</v>
      </c>
      <c r="F182" s="147" t="s">
        <v>602</v>
      </c>
      <c r="G182" s="148" t="e">
        <v>#N/A</v>
      </c>
      <c r="J182" s="147" t="s">
        <v>599</v>
      </c>
      <c r="K182" s="148" t="s">
        <v>601</v>
      </c>
      <c r="L182" t="s">
        <v>942</v>
      </c>
    </row>
    <row r="183" spans="1:12" x14ac:dyDescent="0.25">
      <c r="A183" s="147" t="s">
        <v>603</v>
      </c>
      <c r="B183" s="147" t="s">
        <v>604</v>
      </c>
      <c r="C183" s="147" t="s">
        <v>605</v>
      </c>
      <c r="D183" s="147" t="s">
        <v>112</v>
      </c>
      <c r="E183" s="147" t="s">
        <v>606</v>
      </c>
      <c r="F183" s="147" t="s">
        <v>603</v>
      </c>
      <c r="G183" s="148" t="s">
        <v>114</v>
      </c>
      <c r="J183" s="147" t="s">
        <v>602</v>
      </c>
      <c r="K183" s="148" t="s">
        <v>1003</v>
      </c>
      <c r="L183" t="s">
        <v>1011</v>
      </c>
    </row>
    <row r="184" spans="1:12" x14ac:dyDescent="0.25">
      <c r="A184" s="147" t="s">
        <v>607</v>
      </c>
      <c r="B184" s="147" t="s">
        <v>604</v>
      </c>
      <c r="C184" s="147" t="s">
        <v>605</v>
      </c>
      <c r="D184" s="147" t="s">
        <v>116</v>
      </c>
      <c r="E184" s="147" t="s">
        <v>606</v>
      </c>
      <c r="F184" s="147" t="s">
        <v>607</v>
      </c>
      <c r="G184" s="148" t="s">
        <v>43</v>
      </c>
      <c r="J184" s="147" t="s">
        <v>603</v>
      </c>
      <c r="K184" s="148" t="s">
        <v>114</v>
      </c>
      <c r="L184" t="s">
        <v>943</v>
      </c>
    </row>
    <row r="185" spans="1:12" x14ac:dyDescent="0.25">
      <c r="A185" s="147" t="s">
        <v>608</v>
      </c>
      <c r="B185" s="147" t="s">
        <v>604</v>
      </c>
      <c r="C185" s="147" t="s">
        <v>605</v>
      </c>
      <c r="D185" s="147" t="s">
        <v>124</v>
      </c>
      <c r="E185" s="147" t="s">
        <v>606</v>
      </c>
      <c r="F185" s="147" t="s">
        <v>608</v>
      </c>
      <c r="G185" s="148" t="s">
        <v>125</v>
      </c>
      <c r="J185" s="147" t="s">
        <v>607</v>
      </c>
      <c r="K185" s="148" t="s">
        <v>43</v>
      </c>
      <c r="L185" t="s">
        <v>944</v>
      </c>
    </row>
    <row r="186" spans="1:12" x14ac:dyDescent="0.25">
      <c r="A186" s="147" t="s">
        <v>609</v>
      </c>
      <c r="B186" s="147" t="s">
        <v>604</v>
      </c>
      <c r="C186" s="147" t="s">
        <v>610</v>
      </c>
      <c r="D186" s="147" t="s">
        <v>611</v>
      </c>
      <c r="E186" s="147" t="s">
        <v>606</v>
      </c>
      <c r="F186" s="147" t="s">
        <v>603</v>
      </c>
      <c r="G186" s="148" t="s">
        <v>612</v>
      </c>
      <c r="J186" s="147" t="s">
        <v>608</v>
      </c>
      <c r="K186" s="148" t="s">
        <v>125</v>
      </c>
      <c r="L186" t="s">
        <v>945</v>
      </c>
    </row>
    <row r="187" spans="1:12" x14ac:dyDescent="0.25">
      <c r="A187" s="147" t="s">
        <v>613</v>
      </c>
      <c r="B187" s="147" t="s">
        <v>604</v>
      </c>
      <c r="C187" s="147" t="s">
        <v>610</v>
      </c>
      <c r="D187" s="147" t="s">
        <v>614</v>
      </c>
      <c r="E187" s="147" t="s">
        <v>606</v>
      </c>
      <c r="F187" s="147" t="s">
        <v>603</v>
      </c>
      <c r="G187" s="148" t="s">
        <v>615</v>
      </c>
      <c r="J187" s="147" t="s">
        <v>609</v>
      </c>
      <c r="K187" s="148" t="s">
        <v>612</v>
      </c>
      <c r="L187" t="s">
        <v>946</v>
      </c>
    </row>
    <row r="188" spans="1:12" x14ac:dyDescent="0.25">
      <c r="A188" s="147" t="s">
        <v>616</v>
      </c>
      <c r="B188" s="147" t="s">
        <v>604</v>
      </c>
      <c r="C188" s="147" t="s">
        <v>610</v>
      </c>
      <c r="D188" s="147" t="s">
        <v>297</v>
      </c>
      <c r="E188" s="147" t="s">
        <v>606</v>
      </c>
      <c r="F188" s="147" t="s">
        <v>616</v>
      </c>
      <c r="G188" s="148" t="s">
        <v>298</v>
      </c>
      <c r="J188" s="147" t="s">
        <v>613</v>
      </c>
      <c r="K188" s="148" t="s">
        <v>615</v>
      </c>
      <c r="L188" t="s">
        <v>947</v>
      </c>
    </row>
    <row r="189" spans="1:12" x14ac:dyDescent="0.25">
      <c r="A189" s="147" t="s">
        <v>617</v>
      </c>
      <c r="B189" s="147" t="s">
        <v>604</v>
      </c>
      <c r="C189" s="147" t="s">
        <v>610</v>
      </c>
      <c r="D189" s="147" t="s">
        <v>618</v>
      </c>
      <c r="E189" s="147" t="s">
        <v>606</v>
      </c>
      <c r="F189" s="147" t="s">
        <v>617</v>
      </c>
      <c r="G189" s="148" t="s">
        <v>619</v>
      </c>
      <c r="J189" s="147" t="s">
        <v>616</v>
      </c>
      <c r="K189" s="148" t="s">
        <v>298</v>
      </c>
      <c r="L189" t="s">
        <v>948</v>
      </c>
    </row>
    <row r="190" spans="1:12" x14ac:dyDescent="0.25">
      <c r="A190" s="147" t="s">
        <v>620</v>
      </c>
      <c r="B190" s="147" t="s">
        <v>604</v>
      </c>
      <c r="C190" s="147" t="s">
        <v>610</v>
      </c>
      <c r="D190" s="147" t="s">
        <v>621</v>
      </c>
      <c r="E190" s="147" t="s">
        <v>606</v>
      </c>
      <c r="F190" s="147" t="s">
        <v>603</v>
      </c>
      <c r="G190" s="148" t="s">
        <v>622</v>
      </c>
      <c r="J190" s="147" t="s">
        <v>617</v>
      </c>
      <c r="K190" s="148" t="s">
        <v>619</v>
      </c>
      <c r="L190" t="s">
        <v>949</v>
      </c>
    </row>
    <row r="191" spans="1:12" x14ac:dyDescent="0.25">
      <c r="A191" s="147" t="s">
        <v>623</v>
      </c>
      <c r="B191" s="147" t="s">
        <v>604</v>
      </c>
      <c r="C191" s="147" t="s">
        <v>610</v>
      </c>
      <c r="D191" s="147" t="s">
        <v>624</v>
      </c>
      <c r="E191" s="147" t="s">
        <v>606</v>
      </c>
      <c r="F191" s="147" t="s">
        <v>623</v>
      </c>
      <c r="G191" s="148" t="s">
        <v>625</v>
      </c>
      <c r="J191" s="147" t="s">
        <v>620</v>
      </c>
      <c r="K191" s="148" t="s">
        <v>622</v>
      </c>
      <c r="L191" t="s">
        <v>950</v>
      </c>
    </row>
    <row r="192" spans="1:12" x14ac:dyDescent="0.25">
      <c r="A192" s="147" t="s">
        <v>626</v>
      </c>
      <c r="B192" s="147" t="s">
        <v>604</v>
      </c>
      <c r="C192" s="147" t="s">
        <v>610</v>
      </c>
      <c r="D192" s="147" t="s">
        <v>627</v>
      </c>
      <c r="E192" s="147" t="s">
        <v>606</v>
      </c>
      <c r="F192" s="147" t="s">
        <v>626</v>
      </c>
      <c r="G192" s="148" t="s">
        <v>628</v>
      </c>
      <c r="J192" s="147" t="s">
        <v>623</v>
      </c>
      <c r="K192" s="148" t="s">
        <v>625</v>
      </c>
      <c r="L192" t="s">
        <v>951</v>
      </c>
    </row>
    <row r="193" spans="1:12" x14ac:dyDescent="0.25">
      <c r="A193" s="147" t="s">
        <v>629</v>
      </c>
      <c r="B193" s="147" t="s">
        <v>604</v>
      </c>
      <c r="C193" s="147" t="s">
        <v>610</v>
      </c>
      <c r="D193" s="147" t="s">
        <v>502</v>
      </c>
      <c r="E193" s="147" t="s">
        <v>606</v>
      </c>
      <c r="F193" s="147" t="s">
        <v>603</v>
      </c>
      <c r="G193" s="148" t="s">
        <v>503</v>
      </c>
      <c r="J193" s="147" t="s">
        <v>626</v>
      </c>
      <c r="K193" s="148" t="s">
        <v>628</v>
      </c>
      <c r="L193" t="s">
        <v>952</v>
      </c>
    </row>
    <row r="194" spans="1:12" x14ac:dyDescent="0.25">
      <c r="A194" s="147" t="s">
        <v>630</v>
      </c>
      <c r="B194" s="147" t="s">
        <v>631</v>
      </c>
      <c r="C194" s="147" t="s">
        <v>632</v>
      </c>
      <c r="D194" s="147" t="s">
        <v>112</v>
      </c>
      <c r="E194" s="147" t="s">
        <v>633</v>
      </c>
      <c r="F194" s="147" t="s">
        <v>630</v>
      </c>
      <c r="G194" s="148" t="s">
        <v>114</v>
      </c>
      <c r="J194" s="147" t="s">
        <v>629</v>
      </c>
      <c r="K194" s="148" t="s">
        <v>503</v>
      </c>
      <c r="L194" t="s">
        <v>953</v>
      </c>
    </row>
    <row r="195" spans="1:12" x14ac:dyDescent="0.25">
      <c r="A195" s="147" t="s">
        <v>634</v>
      </c>
      <c r="B195" s="147" t="s">
        <v>631</v>
      </c>
      <c r="C195" s="147" t="s">
        <v>635</v>
      </c>
      <c r="D195" s="147" t="s">
        <v>636</v>
      </c>
      <c r="E195" s="147" t="s">
        <v>633</v>
      </c>
      <c r="F195" s="147" t="s">
        <v>634</v>
      </c>
      <c r="G195" s="148" t="s">
        <v>637</v>
      </c>
      <c r="J195" s="147" t="s">
        <v>630</v>
      </c>
      <c r="K195" s="148" t="s">
        <v>114</v>
      </c>
      <c r="L195" t="s">
        <v>954</v>
      </c>
    </row>
    <row r="196" spans="1:12" x14ac:dyDescent="0.25">
      <c r="A196" s="147" t="s">
        <v>638</v>
      </c>
      <c r="B196" s="147" t="s">
        <v>631</v>
      </c>
      <c r="C196" s="147" t="s">
        <v>635</v>
      </c>
      <c r="D196" s="147" t="s">
        <v>639</v>
      </c>
      <c r="E196" s="147" t="s">
        <v>633</v>
      </c>
      <c r="F196" s="147" t="s">
        <v>638</v>
      </c>
      <c r="G196" s="148" t="s">
        <v>640</v>
      </c>
      <c r="J196" s="147" t="s">
        <v>634</v>
      </c>
      <c r="K196" s="148" t="s">
        <v>637</v>
      </c>
      <c r="L196" t="s">
        <v>955</v>
      </c>
    </row>
    <row r="197" spans="1:12" x14ac:dyDescent="0.25">
      <c r="A197" s="147" t="s">
        <v>641</v>
      </c>
      <c r="B197" s="147" t="s">
        <v>631</v>
      </c>
      <c r="C197" s="147" t="s">
        <v>635</v>
      </c>
      <c r="D197" s="147" t="s">
        <v>642</v>
      </c>
      <c r="E197" s="147" t="s">
        <v>633</v>
      </c>
      <c r="F197" s="147" t="s">
        <v>641</v>
      </c>
      <c r="G197" s="148" t="s">
        <v>643</v>
      </c>
      <c r="J197" s="147" t="s">
        <v>638</v>
      </c>
      <c r="K197" s="148" t="s">
        <v>640</v>
      </c>
      <c r="L197" t="s">
        <v>956</v>
      </c>
    </row>
    <row r="198" spans="1:12" x14ac:dyDescent="0.25">
      <c r="A198" s="147" t="s">
        <v>644</v>
      </c>
      <c r="B198" s="147" t="s">
        <v>631</v>
      </c>
      <c r="C198" s="147" t="s">
        <v>635</v>
      </c>
      <c r="D198" s="147" t="s">
        <v>297</v>
      </c>
      <c r="E198" s="147" t="s">
        <v>633</v>
      </c>
      <c r="F198" s="147" t="s">
        <v>644</v>
      </c>
      <c r="G198" s="148" t="s">
        <v>298</v>
      </c>
      <c r="J198" s="147" t="s">
        <v>641</v>
      </c>
      <c r="K198" s="148" t="s">
        <v>643</v>
      </c>
      <c r="L198" t="s">
        <v>957</v>
      </c>
    </row>
    <row r="199" spans="1:12" x14ac:dyDescent="0.25">
      <c r="A199" s="147" t="s">
        <v>645</v>
      </c>
      <c r="B199" s="147" t="s">
        <v>631</v>
      </c>
      <c r="C199" s="147" t="s">
        <v>635</v>
      </c>
      <c r="D199" s="147" t="s">
        <v>646</v>
      </c>
      <c r="E199" s="147" t="s">
        <v>633</v>
      </c>
      <c r="F199" s="147" t="s">
        <v>645</v>
      </c>
      <c r="G199" s="148" t="s">
        <v>647</v>
      </c>
      <c r="J199" s="147" t="s">
        <v>644</v>
      </c>
      <c r="K199" s="148" t="s">
        <v>298</v>
      </c>
      <c r="L199" t="s">
        <v>958</v>
      </c>
    </row>
    <row r="200" spans="1:12" x14ac:dyDescent="0.25">
      <c r="A200" s="147" t="s">
        <v>648</v>
      </c>
      <c r="B200" s="147" t="s">
        <v>631</v>
      </c>
      <c r="C200" s="147" t="s">
        <v>635</v>
      </c>
      <c r="D200" s="147" t="s">
        <v>649</v>
      </c>
      <c r="E200" s="147" t="s">
        <v>633</v>
      </c>
      <c r="F200" s="147" t="s">
        <v>630</v>
      </c>
      <c r="G200" s="148" t="s">
        <v>650</v>
      </c>
      <c r="J200" s="147" t="s">
        <v>645</v>
      </c>
      <c r="K200" s="148" t="s">
        <v>647</v>
      </c>
      <c r="L200" t="s">
        <v>959</v>
      </c>
    </row>
    <row r="201" spans="1:12" x14ac:dyDescent="0.25">
      <c r="A201" s="147" t="s">
        <v>651</v>
      </c>
      <c r="B201" s="147" t="s">
        <v>652</v>
      </c>
      <c r="C201" s="147" t="s">
        <v>653</v>
      </c>
      <c r="D201" s="147" t="s">
        <v>112</v>
      </c>
      <c r="E201" s="147" t="s">
        <v>654</v>
      </c>
      <c r="F201" s="147" t="s">
        <v>651</v>
      </c>
      <c r="G201" s="148" t="s">
        <v>114</v>
      </c>
      <c r="J201" s="147" t="s">
        <v>648</v>
      </c>
      <c r="K201" s="148" t="s">
        <v>650</v>
      </c>
      <c r="L201" t="s">
        <v>960</v>
      </c>
    </row>
    <row r="202" spans="1:12" x14ac:dyDescent="0.25">
      <c r="A202" s="147" t="s">
        <v>655</v>
      </c>
      <c r="B202" s="147" t="s">
        <v>652</v>
      </c>
      <c r="C202" s="147" t="s">
        <v>656</v>
      </c>
      <c r="D202" s="147" t="s">
        <v>297</v>
      </c>
      <c r="E202" s="147" t="s">
        <v>654</v>
      </c>
      <c r="F202" s="147" t="s">
        <v>655</v>
      </c>
      <c r="G202" s="148" t="s">
        <v>298</v>
      </c>
      <c r="J202" s="147" t="s">
        <v>651</v>
      </c>
      <c r="K202" s="148" t="s">
        <v>114</v>
      </c>
      <c r="L202" t="s">
        <v>961</v>
      </c>
    </row>
    <row r="203" spans="1:12" x14ac:dyDescent="0.25">
      <c r="A203" s="147" t="s">
        <v>657</v>
      </c>
      <c r="B203" s="147" t="s">
        <v>652</v>
      </c>
      <c r="C203" s="147" t="s">
        <v>656</v>
      </c>
      <c r="D203" s="147" t="s">
        <v>658</v>
      </c>
      <c r="E203" s="147" t="s">
        <v>654</v>
      </c>
      <c r="F203" s="147" t="s">
        <v>657</v>
      </c>
      <c r="G203" s="148" t="s">
        <v>659</v>
      </c>
      <c r="J203" s="147" t="s">
        <v>655</v>
      </c>
      <c r="K203" s="148" t="s">
        <v>298</v>
      </c>
      <c r="L203" t="s">
        <v>962</v>
      </c>
    </row>
    <row r="204" spans="1:12" x14ac:dyDescent="0.25">
      <c r="A204" s="147" t="s">
        <v>660</v>
      </c>
      <c r="B204" s="147" t="s">
        <v>661</v>
      </c>
      <c r="C204" s="147" t="s">
        <v>662</v>
      </c>
      <c r="D204" s="147" t="s">
        <v>112</v>
      </c>
      <c r="E204" s="147" t="s">
        <v>663</v>
      </c>
      <c r="F204" s="147" t="s">
        <v>660</v>
      </c>
      <c r="G204" s="148" t="s">
        <v>114</v>
      </c>
      <c r="J204" s="147" t="s">
        <v>657</v>
      </c>
      <c r="K204" s="148" t="s">
        <v>659</v>
      </c>
      <c r="L204" t="s">
        <v>963</v>
      </c>
    </row>
    <row r="205" spans="1:12" x14ac:dyDescent="0.25">
      <c r="A205" s="147" t="s">
        <v>664</v>
      </c>
      <c r="B205" s="147" t="s">
        <v>661</v>
      </c>
      <c r="C205" s="147" t="s">
        <v>662</v>
      </c>
      <c r="D205" s="147" t="s">
        <v>116</v>
      </c>
      <c r="E205" s="147" t="s">
        <v>663</v>
      </c>
      <c r="F205" s="147" t="s">
        <v>664</v>
      </c>
      <c r="G205" s="148" t="s">
        <v>43</v>
      </c>
      <c r="J205" s="147" t="s">
        <v>660</v>
      </c>
      <c r="K205" s="148" t="s">
        <v>114</v>
      </c>
      <c r="L205" t="s">
        <v>964</v>
      </c>
    </row>
    <row r="206" spans="1:12" x14ac:dyDescent="0.25">
      <c r="A206" s="147" t="s">
        <v>665</v>
      </c>
      <c r="B206" s="147" t="s">
        <v>661</v>
      </c>
      <c r="C206" s="147" t="s">
        <v>666</v>
      </c>
      <c r="D206" s="147" t="s">
        <v>667</v>
      </c>
      <c r="E206" s="147" t="s">
        <v>663</v>
      </c>
      <c r="F206" s="147" t="s">
        <v>660</v>
      </c>
      <c r="G206" s="148" t="s">
        <v>668</v>
      </c>
      <c r="J206" s="147" t="s">
        <v>664</v>
      </c>
      <c r="K206" s="148" t="s">
        <v>43</v>
      </c>
      <c r="L206" t="s">
        <v>965</v>
      </c>
    </row>
    <row r="207" spans="1:12" x14ac:dyDescent="0.25">
      <c r="A207" s="147" t="s">
        <v>669</v>
      </c>
      <c r="B207" s="147" t="s">
        <v>661</v>
      </c>
      <c r="C207" s="147" t="s">
        <v>666</v>
      </c>
      <c r="D207" s="147" t="s">
        <v>670</v>
      </c>
      <c r="E207" s="147" t="s">
        <v>663</v>
      </c>
      <c r="F207" s="147" t="s">
        <v>660</v>
      </c>
      <c r="G207" s="148" t="s">
        <v>671</v>
      </c>
      <c r="J207" s="147" t="s">
        <v>665</v>
      </c>
      <c r="K207" s="148" t="s">
        <v>668</v>
      </c>
      <c r="L207" t="s">
        <v>966</v>
      </c>
    </row>
    <row r="208" spans="1:12" x14ac:dyDescent="0.25">
      <c r="A208" s="147" t="s">
        <v>672</v>
      </c>
      <c r="B208" s="147" t="s">
        <v>661</v>
      </c>
      <c r="C208" s="147" t="s">
        <v>666</v>
      </c>
      <c r="D208" s="147" t="s">
        <v>297</v>
      </c>
      <c r="E208" s="147" t="s">
        <v>663</v>
      </c>
      <c r="F208" s="147" t="s">
        <v>672</v>
      </c>
      <c r="G208" s="148" t="s">
        <v>298</v>
      </c>
      <c r="J208" s="147" t="s">
        <v>669</v>
      </c>
      <c r="K208" s="148" t="s">
        <v>671</v>
      </c>
      <c r="L208" t="s">
        <v>967</v>
      </c>
    </row>
    <row r="209" spans="1:12" x14ac:dyDescent="0.25">
      <c r="A209" s="147" t="s">
        <v>673</v>
      </c>
      <c r="B209" s="147" t="s">
        <v>661</v>
      </c>
      <c r="C209" s="147" t="s">
        <v>666</v>
      </c>
      <c r="D209" s="147" t="s">
        <v>674</v>
      </c>
      <c r="E209" s="147" t="s">
        <v>663</v>
      </c>
      <c r="F209" s="147" t="s">
        <v>660</v>
      </c>
      <c r="G209" s="148" t="s">
        <v>675</v>
      </c>
      <c r="J209" s="147" t="s">
        <v>672</v>
      </c>
      <c r="K209" s="148" t="s">
        <v>298</v>
      </c>
      <c r="L209" t="s">
        <v>968</v>
      </c>
    </row>
    <row r="210" spans="1:12" x14ac:dyDescent="0.25">
      <c r="A210" s="147" t="s">
        <v>676</v>
      </c>
      <c r="B210" s="147" t="s">
        <v>661</v>
      </c>
      <c r="C210" s="147" t="s">
        <v>666</v>
      </c>
      <c r="D210" s="147" t="s">
        <v>677</v>
      </c>
      <c r="E210" s="147" t="s">
        <v>663</v>
      </c>
      <c r="F210" s="147" t="s">
        <v>660</v>
      </c>
      <c r="G210" s="148" t="s">
        <v>678</v>
      </c>
      <c r="J210" s="147" t="s">
        <v>673</v>
      </c>
      <c r="K210" s="148" t="s">
        <v>675</v>
      </c>
      <c r="L210" t="s">
        <v>969</v>
      </c>
    </row>
    <row r="211" spans="1:12" x14ac:dyDescent="0.25">
      <c r="A211" s="147" t="s">
        <v>679</v>
      </c>
      <c r="B211" s="147" t="s">
        <v>680</v>
      </c>
      <c r="C211" s="147" t="s">
        <v>681</v>
      </c>
      <c r="D211" s="147" t="s">
        <v>112</v>
      </c>
      <c r="E211" s="147" t="s">
        <v>682</v>
      </c>
      <c r="F211" s="147" t="s">
        <v>679</v>
      </c>
      <c r="G211" s="148" t="s">
        <v>114</v>
      </c>
      <c r="J211" s="147" t="s">
        <v>676</v>
      </c>
      <c r="K211" s="148" t="s">
        <v>678</v>
      </c>
      <c r="L211" t="s">
        <v>970</v>
      </c>
    </row>
    <row r="212" spans="1:12" x14ac:dyDescent="0.25">
      <c r="A212" s="147" t="s">
        <v>683</v>
      </c>
      <c r="B212" s="147" t="s">
        <v>680</v>
      </c>
      <c r="C212" s="147" t="s">
        <v>681</v>
      </c>
      <c r="D212" s="147" t="s">
        <v>116</v>
      </c>
      <c r="E212" s="147" t="s">
        <v>682</v>
      </c>
      <c r="F212" s="147" t="s">
        <v>683</v>
      </c>
      <c r="G212" s="148" t="s">
        <v>43</v>
      </c>
      <c r="J212" s="147" t="s">
        <v>679</v>
      </c>
      <c r="K212" s="148" t="s">
        <v>114</v>
      </c>
      <c r="L212" t="s">
        <v>971</v>
      </c>
    </row>
    <row r="213" spans="1:12" x14ac:dyDescent="0.25">
      <c r="A213" s="147" t="s">
        <v>684</v>
      </c>
      <c r="B213" s="147" t="s">
        <v>680</v>
      </c>
      <c r="C213" s="147" t="s">
        <v>685</v>
      </c>
      <c r="D213" s="147" t="s">
        <v>176</v>
      </c>
      <c r="E213" s="147" t="s">
        <v>682</v>
      </c>
      <c r="F213" s="147" t="s">
        <v>177</v>
      </c>
      <c r="G213" s="148" t="e">
        <v>#N/A</v>
      </c>
      <c r="J213" s="147" t="s">
        <v>683</v>
      </c>
      <c r="K213" s="148" t="s">
        <v>43</v>
      </c>
      <c r="L213" t="s">
        <v>972</v>
      </c>
    </row>
    <row r="214" spans="1:12" x14ac:dyDescent="0.25">
      <c r="A214" s="147" t="s">
        <v>686</v>
      </c>
      <c r="B214" s="147" t="s">
        <v>680</v>
      </c>
      <c r="C214" s="147" t="s">
        <v>685</v>
      </c>
      <c r="D214" s="147" t="s">
        <v>687</v>
      </c>
      <c r="E214" s="147" t="s">
        <v>682</v>
      </c>
      <c r="F214" s="147" t="s">
        <v>686</v>
      </c>
      <c r="G214" s="148" t="s">
        <v>688</v>
      </c>
      <c r="J214" s="147" t="s">
        <v>684</v>
      </c>
      <c r="K214" s="148" t="s">
        <v>1003</v>
      </c>
      <c r="L214" t="s">
        <v>1012</v>
      </c>
    </row>
    <row r="215" spans="1:12" x14ac:dyDescent="0.25">
      <c r="A215" s="147" t="s">
        <v>689</v>
      </c>
      <c r="B215" s="147" t="s">
        <v>690</v>
      </c>
      <c r="C215" s="147" t="s">
        <v>691</v>
      </c>
      <c r="D215" s="147" t="s">
        <v>112</v>
      </c>
      <c r="E215" s="147" t="s">
        <v>692</v>
      </c>
      <c r="F215" s="147" t="s">
        <v>689</v>
      </c>
      <c r="G215" s="148" t="s">
        <v>114</v>
      </c>
      <c r="J215" s="147" t="s">
        <v>686</v>
      </c>
      <c r="K215" s="148" t="s">
        <v>688</v>
      </c>
      <c r="L215" t="s">
        <v>973</v>
      </c>
    </row>
    <row r="216" spans="1:12" x14ac:dyDescent="0.25">
      <c r="A216" s="147"/>
      <c r="B216" s="147"/>
      <c r="C216" s="147"/>
      <c r="D216" s="147"/>
      <c r="E216" s="147"/>
      <c r="F216" s="147"/>
      <c r="G216" s="148"/>
      <c r="J216" s="153" t="s">
        <v>1016</v>
      </c>
      <c r="K216" s="154" t="s">
        <v>1017</v>
      </c>
      <c r="L216" s="155" t="s">
        <v>1018</v>
      </c>
    </row>
    <row r="217" spans="1:12" x14ac:dyDescent="0.25">
      <c r="A217" s="147" t="s">
        <v>693</v>
      </c>
      <c r="B217" s="147" t="s">
        <v>690</v>
      </c>
      <c r="C217" s="147" t="s">
        <v>691</v>
      </c>
      <c r="D217" s="147" t="s">
        <v>116</v>
      </c>
      <c r="E217" s="147" t="s">
        <v>692</v>
      </c>
      <c r="F217" s="147" t="s">
        <v>693</v>
      </c>
      <c r="G217" s="148" t="s">
        <v>43</v>
      </c>
      <c r="J217" s="147" t="s">
        <v>689</v>
      </c>
      <c r="K217" s="148" t="s">
        <v>114</v>
      </c>
      <c r="L217" t="s">
        <v>974</v>
      </c>
    </row>
    <row r="218" spans="1:12" x14ac:dyDescent="0.25">
      <c r="A218" s="147" t="s">
        <v>694</v>
      </c>
      <c r="B218" s="147" t="s">
        <v>690</v>
      </c>
      <c r="C218" s="147" t="s">
        <v>695</v>
      </c>
      <c r="D218" s="147" t="s">
        <v>696</v>
      </c>
      <c r="E218" s="147" t="s">
        <v>692</v>
      </c>
      <c r="F218" s="147" t="s">
        <v>689</v>
      </c>
      <c r="G218" s="148" t="s">
        <v>697</v>
      </c>
      <c r="J218" s="147" t="s">
        <v>693</v>
      </c>
      <c r="K218" s="148" t="s">
        <v>43</v>
      </c>
      <c r="L218" t="s">
        <v>975</v>
      </c>
    </row>
    <row r="219" spans="1:12" x14ac:dyDescent="0.25">
      <c r="A219" s="147" t="s">
        <v>698</v>
      </c>
      <c r="B219" s="147" t="s">
        <v>690</v>
      </c>
      <c r="C219" s="147" t="s">
        <v>695</v>
      </c>
      <c r="D219" s="147" t="s">
        <v>297</v>
      </c>
      <c r="E219" s="147" t="s">
        <v>692</v>
      </c>
      <c r="F219" s="147" t="s">
        <v>698</v>
      </c>
      <c r="G219" s="148" t="s">
        <v>298</v>
      </c>
      <c r="J219" s="147" t="s">
        <v>694</v>
      </c>
      <c r="K219" s="148" t="s">
        <v>697</v>
      </c>
      <c r="L219" t="s">
        <v>976</v>
      </c>
    </row>
    <row r="220" spans="1:12" x14ac:dyDescent="0.25">
      <c r="A220" s="147" t="s">
        <v>699</v>
      </c>
      <c r="B220" s="147" t="s">
        <v>690</v>
      </c>
      <c r="C220" s="147" t="s">
        <v>695</v>
      </c>
      <c r="D220" s="147" t="s">
        <v>700</v>
      </c>
      <c r="E220" s="147" t="s">
        <v>692</v>
      </c>
      <c r="F220" s="147" t="s">
        <v>689</v>
      </c>
      <c r="G220" s="148" t="s">
        <v>701</v>
      </c>
      <c r="J220" s="147" t="s">
        <v>698</v>
      </c>
      <c r="K220" s="148" t="s">
        <v>298</v>
      </c>
      <c r="L220" t="s">
        <v>977</v>
      </c>
    </row>
    <row r="221" spans="1:12" x14ac:dyDescent="0.25">
      <c r="A221" s="147" t="s">
        <v>702</v>
      </c>
      <c r="B221" s="147" t="s">
        <v>690</v>
      </c>
      <c r="C221" s="147" t="s">
        <v>695</v>
      </c>
      <c r="D221" s="147" t="s">
        <v>703</v>
      </c>
      <c r="E221" s="147" t="s">
        <v>692</v>
      </c>
      <c r="F221" s="147" t="s">
        <v>689</v>
      </c>
      <c r="G221" s="148" t="s">
        <v>704</v>
      </c>
      <c r="J221" s="147" t="s">
        <v>699</v>
      </c>
      <c r="K221" s="148" t="s">
        <v>701</v>
      </c>
      <c r="L221" t="s">
        <v>978</v>
      </c>
    </row>
    <row r="222" spans="1:12" x14ac:dyDescent="0.25">
      <c r="A222" s="147" t="s">
        <v>705</v>
      </c>
      <c r="B222" s="147" t="s">
        <v>706</v>
      </c>
      <c r="C222" s="147" t="s">
        <v>707</v>
      </c>
      <c r="D222" s="147" t="s">
        <v>112</v>
      </c>
      <c r="E222" s="147" t="s">
        <v>708</v>
      </c>
      <c r="F222" s="147" t="s">
        <v>705</v>
      </c>
      <c r="G222" s="148" t="s">
        <v>114</v>
      </c>
      <c r="J222" s="147" t="s">
        <v>702</v>
      </c>
      <c r="K222" s="148" t="s">
        <v>704</v>
      </c>
      <c r="L222" t="s">
        <v>979</v>
      </c>
    </row>
    <row r="223" spans="1:12" x14ac:dyDescent="0.25">
      <c r="A223" s="147" t="s">
        <v>709</v>
      </c>
      <c r="B223" s="147" t="s">
        <v>706</v>
      </c>
      <c r="C223" s="147" t="s">
        <v>710</v>
      </c>
      <c r="D223" s="147" t="s">
        <v>711</v>
      </c>
      <c r="E223" s="147" t="s">
        <v>708</v>
      </c>
      <c r="F223" s="147" t="s">
        <v>705</v>
      </c>
      <c r="G223" s="148" t="s">
        <v>396</v>
      </c>
      <c r="J223" s="147" t="s">
        <v>705</v>
      </c>
      <c r="K223" s="148" t="s">
        <v>114</v>
      </c>
      <c r="L223" t="s">
        <v>980</v>
      </c>
    </row>
    <row r="224" spans="1:12" x14ac:dyDescent="0.25">
      <c r="A224" s="147" t="s">
        <v>712</v>
      </c>
      <c r="B224" s="147" t="s">
        <v>706</v>
      </c>
      <c r="C224" s="147" t="s">
        <v>710</v>
      </c>
      <c r="D224" s="147" t="s">
        <v>713</v>
      </c>
      <c r="E224" s="147" t="s">
        <v>708</v>
      </c>
      <c r="F224" s="147" t="s">
        <v>712</v>
      </c>
      <c r="G224" s="148" t="s">
        <v>298</v>
      </c>
      <c r="J224" s="147" t="s">
        <v>709</v>
      </c>
      <c r="K224" s="148" t="s">
        <v>396</v>
      </c>
      <c r="L224" t="s">
        <v>981</v>
      </c>
    </row>
    <row r="225" spans="1:12" x14ac:dyDescent="0.25">
      <c r="A225" s="147" t="s">
        <v>714</v>
      </c>
      <c r="B225" s="147" t="s">
        <v>715</v>
      </c>
      <c r="C225" s="147" t="s">
        <v>716</v>
      </c>
      <c r="D225" s="147" t="s">
        <v>112</v>
      </c>
      <c r="E225" s="147" t="s">
        <v>717</v>
      </c>
      <c r="F225" s="147" t="s">
        <v>714</v>
      </c>
      <c r="G225" s="148" t="s">
        <v>114</v>
      </c>
      <c r="J225" s="147" t="s">
        <v>712</v>
      </c>
      <c r="K225" s="148" t="s">
        <v>298</v>
      </c>
      <c r="L225" t="s">
        <v>982</v>
      </c>
    </row>
    <row r="226" spans="1:12" x14ac:dyDescent="0.25">
      <c r="A226" s="147" t="s">
        <v>718</v>
      </c>
      <c r="B226" s="147" t="s">
        <v>715</v>
      </c>
      <c r="C226" s="147" t="s">
        <v>716</v>
      </c>
      <c r="D226" s="147" t="s">
        <v>121</v>
      </c>
      <c r="E226" s="147" t="s">
        <v>717</v>
      </c>
      <c r="F226" s="147" t="s">
        <v>718</v>
      </c>
      <c r="G226" s="148" t="s">
        <v>122</v>
      </c>
      <c r="J226" s="147" t="s">
        <v>714</v>
      </c>
      <c r="K226" s="148" t="s">
        <v>114</v>
      </c>
      <c r="L226" t="s">
        <v>983</v>
      </c>
    </row>
    <row r="227" spans="1:12" x14ac:dyDescent="0.25">
      <c r="A227" s="147" t="s">
        <v>719</v>
      </c>
      <c r="B227" s="147" t="s">
        <v>715</v>
      </c>
      <c r="C227" s="147" t="s">
        <v>720</v>
      </c>
      <c r="D227" s="147" t="s">
        <v>721</v>
      </c>
      <c r="E227" s="147" t="s">
        <v>717</v>
      </c>
      <c r="F227" s="147" t="s">
        <v>719</v>
      </c>
      <c r="G227" s="148" t="s">
        <v>722</v>
      </c>
      <c r="J227" s="147" t="s">
        <v>718</v>
      </c>
      <c r="K227" s="148" t="s">
        <v>122</v>
      </c>
      <c r="L227" t="s">
        <v>984</v>
      </c>
    </row>
    <row r="228" spans="1:12" x14ac:dyDescent="0.25">
      <c r="A228" s="147" t="s">
        <v>723</v>
      </c>
      <c r="B228" s="147" t="s">
        <v>715</v>
      </c>
      <c r="C228" s="147" t="s">
        <v>720</v>
      </c>
      <c r="D228" s="147" t="s">
        <v>724</v>
      </c>
      <c r="E228" s="147" t="s">
        <v>717</v>
      </c>
      <c r="F228" s="147" t="s">
        <v>723</v>
      </c>
      <c r="G228" s="148" t="s">
        <v>725</v>
      </c>
      <c r="J228" s="147" t="s">
        <v>719</v>
      </c>
      <c r="K228" s="148" t="s">
        <v>722</v>
      </c>
      <c r="L228" t="s">
        <v>985</v>
      </c>
    </row>
    <row r="229" spans="1:12" x14ac:dyDescent="0.25">
      <c r="A229" s="147" t="s">
        <v>726</v>
      </c>
      <c r="B229" s="147" t="s">
        <v>715</v>
      </c>
      <c r="C229" s="147" t="s">
        <v>720</v>
      </c>
      <c r="D229" s="147" t="s">
        <v>727</v>
      </c>
      <c r="E229" s="147" t="s">
        <v>717</v>
      </c>
      <c r="F229" s="147" t="s">
        <v>714</v>
      </c>
      <c r="G229" s="148" t="s">
        <v>728</v>
      </c>
      <c r="J229" s="147" t="s">
        <v>723</v>
      </c>
      <c r="K229" s="148" t="s">
        <v>725</v>
      </c>
      <c r="L229" t="s">
        <v>986</v>
      </c>
    </row>
    <row r="230" spans="1:12" x14ac:dyDescent="0.25">
      <c r="A230" s="147" t="s">
        <v>729</v>
      </c>
      <c r="B230" s="147" t="s">
        <v>715</v>
      </c>
      <c r="C230" s="147" t="s">
        <v>720</v>
      </c>
      <c r="D230" s="147" t="s">
        <v>730</v>
      </c>
      <c r="E230" s="147" t="s">
        <v>717</v>
      </c>
      <c r="F230" s="147" t="s">
        <v>729</v>
      </c>
      <c r="G230" s="148" t="s">
        <v>731</v>
      </c>
      <c r="J230" s="147" t="s">
        <v>726</v>
      </c>
      <c r="K230" s="148" t="s">
        <v>728</v>
      </c>
      <c r="L230" t="s">
        <v>987</v>
      </c>
    </row>
    <row r="231" spans="1:12" x14ac:dyDescent="0.25">
      <c r="A231" s="147" t="s">
        <v>732</v>
      </c>
      <c r="B231" s="147" t="s">
        <v>715</v>
      </c>
      <c r="C231" s="147" t="s">
        <v>720</v>
      </c>
      <c r="D231" s="147" t="s">
        <v>297</v>
      </c>
      <c r="E231" s="147" t="s">
        <v>717</v>
      </c>
      <c r="F231" s="147" t="s">
        <v>732</v>
      </c>
      <c r="G231" s="148" t="s">
        <v>298</v>
      </c>
      <c r="J231" s="147" t="s">
        <v>729</v>
      </c>
      <c r="K231" s="148" t="s">
        <v>731</v>
      </c>
      <c r="L231" t="s">
        <v>988</v>
      </c>
    </row>
    <row r="232" spans="1:12" x14ac:dyDescent="0.25">
      <c r="A232" s="147" t="s">
        <v>733</v>
      </c>
      <c r="B232" s="147" t="s">
        <v>734</v>
      </c>
      <c r="C232" s="147" t="s">
        <v>735</v>
      </c>
      <c r="D232" s="147" t="s">
        <v>112</v>
      </c>
      <c r="E232" s="147" t="s">
        <v>736</v>
      </c>
      <c r="F232" s="147" t="s">
        <v>733</v>
      </c>
      <c r="G232" s="148" t="s">
        <v>114</v>
      </c>
      <c r="J232" s="147" t="s">
        <v>732</v>
      </c>
      <c r="K232" s="148" t="s">
        <v>298</v>
      </c>
      <c r="L232" t="s">
        <v>989</v>
      </c>
    </row>
    <row r="233" spans="1:12" x14ac:dyDescent="0.25">
      <c r="A233" s="147" t="s">
        <v>737</v>
      </c>
      <c r="B233" s="147" t="s">
        <v>734</v>
      </c>
      <c r="C233" s="147" t="s">
        <v>738</v>
      </c>
      <c r="D233" s="147" t="s">
        <v>739</v>
      </c>
      <c r="E233" s="147" t="s">
        <v>736</v>
      </c>
      <c r="F233" s="147" t="s">
        <v>733</v>
      </c>
      <c r="G233" s="148" t="s">
        <v>740</v>
      </c>
      <c r="J233" s="147" t="s">
        <v>733</v>
      </c>
      <c r="K233" s="148" t="s">
        <v>114</v>
      </c>
      <c r="L233" t="s">
        <v>990</v>
      </c>
    </row>
    <row r="234" spans="1:12" x14ac:dyDescent="0.25">
      <c r="A234" s="147" t="s">
        <v>741</v>
      </c>
      <c r="B234" s="147" t="s">
        <v>734</v>
      </c>
      <c r="C234" s="147" t="s">
        <v>738</v>
      </c>
      <c r="D234" s="147" t="s">
        <v>297</v>
      </c>
      <c r="E234" s="147" t="s">
        <v>736</v>
      </c>
      <c r="F234" s="147" t="s">
        <v>741</v>
      </c>
      <c r="G234" s="148" t="s">
        <v>298</v>
      </c>
      <c r="J234" s="147" t="s">
        <v>737</v>
      </c>
      <c r="K234" s="148" t="s">
        <v>740</v>
      </c>
      <c r="L234" t="s">
        <v>991</v>
      </c>
    </row>
    <row r="235" spans="1:12" x14ac:dyDescent="0.25">
      <c r="A235" s="147" t="s">
        <v>742</v>
      </c>
      <c r="B235" s="147" t="s">
        <v>734</v>
      </c>
      <c r="C235" s="147" t="s">
        <v>738</v>
      </c>
      <c r="D235" s="147" t="s">
        <v>743</v>
      </c>
      <c r="E235" s="147" t="s">
        <v>736</v>
      </c>
      <c r="F235" s="147" t="s">
        <v>733</v>
      </c>
      <c r="G235" s="148" t="s">
        <v>744</v>
      </c>
      <c r="J235" s="147" t="s">
        <v>741</v>
      </c>
      <c r="K235" s="148" t="s">
        <v>298</v>
      </c>
      <c r="L235" t="s">
        <v>992</v>
      </c>
    </row>
    <row r="236" spans="1:12" x14ac:dyDescent="0.25">
      <c r="A236" s="147" t="s">
        <v>745</v>
      </c>
      <c r="B236" s="147" t="s">
        <v>746</v>
      </c>
      <c r="C236" s="147" t="s">
        <v>747</v>
      </c>
      <c r="D236" s="147" t="s">
        <v>112</v>
      </c>
      <c r="E236" s="147" t="s">
        <v>748</v>
      </c>
      <c r="F236" s="147" t="s">
        <v>745</v>
      </c>
      <c r="G236" s="148" t="s">
        <v>114</v>
      </c>
      <c r="J236" s="147" t="s">
        <v>742</v>
      </c>
      <c r="K236" s="148" t="s">
        <v>744</v>
      </c>
      <c r="L236" t="s">
        <v>993</v>
      </c>
    </row>
    <row r="237" spans="1:12" x14ac:dyDescent="0.25">
      <c r="A237" s="147" t="s">
        <v>749</v>
      </c>
      <c r="B237" s="147" t="s">
        <v>746</v>
      </c>
      <c r="C237" s="147" t="s">
        <v>747</v>
      </c>
      <c r="D237" s="147" t="s">
        <v>116</v>
      </c>
      <c r="E237" s="147" t="s">
        <v>748</v>
      </c>
      <c r="F237" s="147" t="s">
        <v>749</v>
      </c>
      <c r="G237" s="148" t="s">
        <v>43</v>
      </c>
      <c r="J237" s="147" t="s">
        <v>745</v>
      </c>
      <c r="K237" s="148" t="s">
        <v>114</v>
      </c>
      <c r="L237" t="s">
        <v>994</v>
      </c>
    </row>
    <row r="238" spans="1:12" x14ac:dyDescent="0.25">
      <c r="A238" s="147" t="s">
        <v>750</v>
      </c>
      <c r="B238" s="147" t="s">
        <v>746</v>
      </c>
      <c r="C238" s="147" t="s">
        <v>751</v>
      </c>
      <c r="D238" s="147" t="s">
        <v>752</v>
      </c>
      <c r="E238" s="147" t="s">
        <v>748</v>
      </c>
      <c r="F238" s="147" t="s">
        <v>750</v>
      </c>
      <c r="G238" s="148" t="s">
        <v>753</v>
      </c>
      <c r="J238" s="147" t="s">
        <v>749</v>
      </c>
      <c r="K238" s="148" t="s">
        <v>43</v>
      </c>
      <c r="L238" t="s">
        <v>995</v>
      </c>
    </row>
    <row r="239" spans="1:12" x14ac:dyDescent="0.25">
      <c r="A239" s="147" t="s">
        <v>754</v>
      </c>
      <c r="B239" s="147" t="s">
        <v>755</v>
      </c>
      <c r="C239" s="147" t="s">
        <v>756</v>
      </c>
      <c r="D239" s="147" t="s">
        <v>112</v>
      </c>
      <c r="E239" s="147" t="s">
        <v>757</v>
      </c>
      <c r="F239" s="147" t="s">
        <v>754</v>
      </c>
      <c r="G239" s="148" t="s">
        <v>114</v>
      </c>
      <c r="J239" s="147" t="s">
        <v>750</v>
      </c>
      <c r="K239" s="148" t="s">
        <v>753</v>
      </c>
      <c r="L239" t="s">
        <v>996</v>
      </c>
    </row>
    <row r="240" spans="1:12" x14ac:dyDescent="0.25">
      <c r="A240" s="147" t="s">
        <v>758</v>
      </c>
      <c r="B240" s="147" t="s">
        <v>755</v>
      </c>
      <c r="C240" s="147" t="s">
        <v>759</v>
      </c>
      <c r="D240" s="147" t="s">
        <v>495</v>
      </c>
      <c r="E240" s="147" t="s">
        <v>757</v>
      </c>
      <c r="F240" s="147" t="s">
        <v>754</v>
      </c>
      <c r="G240" s="148" t="s">
        <v>496</v>
      </c>
      <c r="J240" s="147" t="s">
        <v>754</v>
      </c>
      <c r="K240" s="148" t="s">
        <v>114</v>
      </c>
      <c r="L240" t="s">
        <v>997</v>
      </c>
    </row>
    <row r="241" spans="1:25" x14ac:dyDescent="0.25">
      <c r="A241" s="147" t="s">
        <v>760</v>
      </c>
      <c r="B241" s="147" t="s">
        <v>755</v>
      </c>
      <c r="C241" s="147" t="s">
        <v>759</v>
      </c>
      <c r="D241" s="147" t="s">
        <v>761</v>
      </c>
      <c r="E241" s="147" t="s">
        <v>757</v>
      </c>
      <c r="F241" s="147" t="s">
        <v>760</v>
      </c>
      <c r="G241" s="148" t="s">
        <v>762</v>
      </c>
      <c r="J241" s="147" t="s">
        <v>758</v>
      </c>
      <c r="K241" s="148" t="s">
        <v>496</v>
      </c>
      <c r="L241" t="s">
        <v>998</v>
      </c>
    </row>
    <row r="242" spans="1:25" x14ac:dyDescent="0.25">
      <c r="A242" s="147" t="s">
        <v>763</v>
      </c>
      <c r="B242" s="147" t="s">
        <v>764</v>
      </c>
      <c r="C242" s="147" t="s">
        <v>765</v>
      </c>
      <c r="D242" s="147" t="s">
        <v>112</v>
      </c>
      <c r="E242" s="147" t="s">
        <v>766</v>
      </c>
      <c r="F242" s="147" t="s">
        <v>763</v>
      </c>
      <c r="G242" s="148" t="s">
        <v>114</v>
      </c>
      <c r="J242" s="147" t="s">
        <v>760</v>
      </c>
      <c r="K242" s="148" t="s">
        <v>762</v>
      </c>
      <c r="L242" t="s">
        <v>999</v>
      </c>
    </row>
    <row r="243" spans="1:25" x14ac:dyDescent="0.25">
      <c r="A243" s="147" t="s">
        <v>767</v>
      </c>
      <c r="B243" s="147" t="s">
        <v>764</v>
      </c>
      <c r="C243" s="147" t="s">
        <v>768</v>
      </c>
      <c r="D243" s="147" t="s">
        <v>769</v>
      </c>
      <c r="E243" s="147" t="s">
        <v>766</v>
      </c>
      <c r="F243" s="147" t="s">
        <v>767</v>
      </c>
      <c r="G243" s="148" t="s">
        <v>770</v>
      </c>
      <c r="J243" s="147" t="s">
        <v>763</v>
      </c>
      <c r="K243" s="148" t="s">
        <v>114</v>
      </c>
      <c r="L243" t="s">
        <v>1000</v>
      </c>
    </row>
    <row r="244" spans="1:25" x14ac:dyDescent="0.25">
      <c r="A244" s="147"/>
      <c r="B244" s="147"/>
      <c r="C244" s="147"/>
      <c r="D244" s="147"/>
      <c r="E244" s="147"/>
      <c r="F244" s="147"/>
      <c r="G244" s="147"/>
      <c r="J244" s="147" t="s">
        <v>767</v>
      </c>
      <c r="K244" s="148" t="s">
        <v>770</v>
      </c>
      <c r="L244" t="s">
        <v>1001</v>
      </c>
    </row>
    <row r="245" spans="1:25" x14ac:dyDescent="0.25">
      <c r="A245" s="147"/>
      <c r="B245" s="147"/>
      <c r="C245" s="147"/>
      <c r="D245" s="147"/>
      <c r="E245" s="147"/>
      <c r="F245" s="147"/>
      <c r="G245" s="147"/>
      <c r="J245" s="153" t="s">
        <v>1019</v>
      </c>
      <c r="K245" s="154" t="s">
        <v>1020</v>
      </c>
      <c r="L245" s="155" t="s">
        <v>1021</v>
      </c>
    </row>
    <row r="246" spans="1:25" x14ac:dyDescent="0.25">
      <c r="A246" s="147"/>
      <c r="B246" s="147"/>
      <c r="C246" s="147"/>
      <c r="D246" s="147"/>
      <c r="E246" s="147"/>
      <c r="F246" s="147"/>
      <c r="G246" s="147"/>
      <c r="J246" s="147"/>
      <c r="K246" s="147"/>
    </row>
    <row r="247" spans="1:25" x14ac:dyDescent="0.25">
      <c r="J247" s="147"/>
      <c r="K247" s="147"/>
    </row>
    <row r="248" spans="1:25" ht="7.5" customHeight="1" x14ac:dyDescent="0.25"/>
    <row r="249" spans="1:25" ht="35.1" customHeight="1" x14ac:dyDescent="0.25"/>
    <row r="250" spans="1:25" s="151" customFormat="1" x14ac:dyDescent="0.25">
      <c r="A250"/>
      <c r="B250"/>
      <c r="C250"/>
      <c r="D250"/>
      <c r="E250"/>
      <c r="F250"/>
      <c r="G250"/>
      <c r="J250"/>
      <c r="K250"/>
      <c r="W250" s="1"/>
      <c r="X250" s="1"/>
      <c r="Y250" s="1"/>
    </row>
    <row r="251" spans="1:25" s="151" customFormat="1" x14ac:dyDescent="0.25">
      <c r="A251"/>
      <c r="B251"/>
      <c r="C251"/>
      <c r="D251"/>
      <c r="E251"/>
      <c r="F251"/>
      <c r="G251"/>
      <c r="J251"/>
      <c r="K251"/>
      <c r="W251" s="1"/>
      <c r="X251" s="1"/>
      <c r="Y251" s="1"/>
    </row>
    <row r="252" spans="1:25" s="151" customFormat="1" x14ac:dyDescent="0.25">
      <c r="A252"/>
      <c r="B252"/>
      <c r="C252"/>
      <c r="D252"/>
      <c r="E252"/>
      <c r="F252"/>
      <c r="G252"/>
      <c r="J252"/>
      <c r="K252"/>
      <c r="W252" s="1"/>
      <c r="X252" s="1"/>
      <c r="Y252" s="1"/>
    </row>
  </sheetData>
  <mergeCells count="2">
    <mergeCell ref="A1:G1"/>
    <mergeCell ref="J3:K3"/>
  </mergeCells>
  <printOptions horizontalCentered="1"/>
  <pageMargins left="0.2" right="0.2" top="1" bottom="0.5" header="0.3" footer="0.3"/>
  <pageSetup paperSize="147" scale="70" fitToHeight="0" orientation="landscape" r:id="rId1"/>
  <headerFooter>
    <oddFooter>&amp;L&amp;D - &amp;T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J44"/>
  <sheetViews>
    <sheetView showGridLines="0" tabSelected="1" zoomScaleNormal="100" zoomScaleSheetLayoutView="100" workbookViewId="0">
      <selection activeCell="B7" sqref="B7"/>
    </sheetView>
  </sheetViews>
  <sheetFormatPr defaultColWidth="9.140625" defaultRowHeight="12.75" x14ac:dyDescent="0.2"/>
  <cols>
    <col min="1" max="1" width="11.5703125" style="96" customWidth="1"/>
    <col min="2" max="2" width="62.5703125" style="96" customWidth="1"/>
    <col min="3" max="3" width="19.5703125" style="96" customWidth="1"/>
    <col min="4" max="4" width="12.42578125" style="96" customWidth="1"/>
    <col min="5" max="6" width="13.42578125" style="96" customWidth="1"/>
    <col min="7" max="7" width="12.42578125" style="96" customWidth="1"/>
    <col min="8" max="8" width="7.42578125" style="96" customWidth="1"/>
    <col min="9" max="16384" width="9.140625" style="96"/>
  </cols>
  <sheetData>
    <row r="1" spans="1:10" ht="18" customHeight="1" x14ac:dyDescent="0.25">
      <c r="A1" s="208" t="s">
        <v>90</v>
      </c>
      <c r="B1" s="208"/>
      <c r="C1" s="208"/>
      <c r="D1" s="208"/>
      <c r="E1" s="208"/>
      <c r="F1" s="208"/>
      <c r="G1" s="208"/>
      <c r="H1" s="208"/>
    </row>
    <row r="2" spans="1:10" ht="18" customHeight="1" x14ac:dyDescent="0.25">
      <c r="A2" s="208" t="s">
        <v>0</v>
      </c>
      <c r="B2" s="208"/>
      <c r="C2" s="208"/>
      <c r="D2" s="208"/>
      <c r="E2" s="208"/>
      <c r="F2" s="208"/>
      <c r="G2" s="208"/>
      <c r="H2" s="208"/>
    </row>
    <row r="3" spans="1:10" ht="18" customHeight="1" x14ac:dyDescent="0.25">
      <c r="A3" s="208" t="s">
        <v>1027</v>
      </c>
      <c r="B3" s="208"/>
      <c r="C3" s="208"/>
      <c r="D3" s="208"/>
      <c r="E3" s="208"/>
      <c r="F3" s="208"/>
      <c r="G3" s="208"/>
      <c r="H3" s="208"/>
    </row>
    <row r="4" spans="1:10" ht="16.5" customHeight="1" x14ac:dyDescent="0.25">
      <c r="A4" s="207" t="s">
        <v>1022</v>
      </c>
      <c r="B4" s="207"/>
      <c r="C4" s="207"/>
      <c r="D4" s="207"/>
      <c r="E4" s="207"/>
      <c r="F4" s="207"/>
      <c r="G4" s="207"/>
      <c r="H4" s="207"/>
      <c r="I4" s="126"/>
      <c r="J4" s="126"/>
    </row>
    <row r="5" spans="1:10" ht="15" customHeight="1" x14ac:dyDescent="0.25">
      <c r="A5" s="137"/>
      <c r="B5" s="137"/>
      <c r="C5" s="137"/>
      <c r="D5" s="137"/>
      <c r="E5" s="137"/>
      <c r="F5" s="137"/>
      <c r="G5" s="137"/>
      <c r="H5" s="137"/>
      <c r="I5" s="126"/>
      <c r="J5" s="126"/>
    </row>
    <row r="6" spans="1:10" ht="15" customHeight="1" x14ac:dyDescent="0.25">
      <c r="A6" s="112"/>
      <c r="B6" s="112"/>
      <c r="C6" s="112"/>
      <c r="D6" s="112"/>
      <c r="E6" s="112"/>
      <c r="F6" s="112"/>
      <c r="G6" s="99"/>
      <c r="H6" s="99"/>
    </row>
    <row r="7" spans="1:10" ht="20.25" customHeight="1" x14ac:dyDescent="0.2">
      <c r="A7" s="100" t="s">
        <v>1</v>
      </c>
      <c r="B7" s="116"/>
      <c r="C7" s="116"/>
      <c r="D7" s="116"/>
      <c r="E7" s="116"/>
      <c r="F7" s="116"/>
      <c r="G7" s="116"/>
      <c r="H7" s="99"/>
    </row>
    <row r="8" spans="1:10" ht="12.75" customHeight="1" x14ac:dyDescent="0.2">
      <c r="A8" s="212"/>
      <c r="B8" s="212"/>
      <c r="C8" s="111"/>
      <c r="D8" s="111"/>
      <c r="E8" s="111"/>
      <c r="F8" s="111"/>
      <c r="G8" s="111"/>
      <c r="H8" s="99"/>
    </row>
    <row r="9" spans="1:10" ht="26.25" customHeight="1" x14ac:dyDescent="0.2">
      <c r="A9" s="110" t="s">
        <v>1023</v>
      </c>
      <c r="B9" s="217" t="s">
        <v>2</v>
      </c>
      <c r="C9" s="217"/>
      <c r="D9" s="217"/>
      <c r="E9" s="217"/>
      <c r="F9" s="217"/>
      <c r="G9" s="217"/>
      <c r="H9" s="99"/>
    </row>
    <row r="10" spans="1:10" ht="26.25" customHeight="1" x14ac:dyDescent="0.2">
      <c r="A10" s="110"/>
      <c r="B10" s="138" t="s">
        <v>3</v>
      </c>
      <c r="C10" s="114"/>
      <c r="D10" s="114"/>
      <c r="E10" s="114"/>
      <c r="F10" s="114"/>
      <c r="G10" s="114"/>
      <c r="H10" s="99"/>
    </row>
    <row r="11" spans="1:10" ht="26.25" customHeight="1" x14ac:dyDescent="0.2">
      <c r="A11" s="110"/>
      <c r="B11" s="116" t="s">
        <v>4</v>
      </c>
      <c r="C11" s="115"/>
      <c r="D11" s="115"/>
      <c r="E11" s="115"/>
      <c r="F11" s="115"/>
      <c r="G11" s="115"/>
      <c r="H11" s="99"/>
    </row>
    <row r="12" spans="1:10" ht="7.5" customHeight="1" x14ac:dyDescent="0.2">
      <c r="A12" s="110"/>
      <c r="B12" s="110"/>
      <c r="C12" s="110"/>
      <c r="D12" s="110"/>
      <c r="E12" s="110"/>
      <c r="F12" s="110"/>
      <c r="G12" s="110"/>
      <c r="H12" s="99"/>
    </row>
    <row r="13" spans="1:10" ht="42" customHeight="1" x14ac:dyDescent="0.2">
      <c r="A13" s="110" t="s">
        <v>5</v>
      </c>
      <c r="B13" s="109" t="s">
        <v>6</v>
      </c>
      <c r="C13" s="213"/>
      <c r="D13" s="213"/>
      <c r="E13" s="213"/>
      <c r="F13" s="213"/>
      <c r="G13" s="213"/>
      <c r="H13" s="99"/>
    </row>
    <row r="14" spans="1:10" ht="11.25" customHeight="1" x14ac:dyDescent="0.2">
      <c r="A14" s="99"/>
      <c r="B14" s="99"/>
      <c r="C14" s="108"/>
      <c r="D14" s="108"/>
      <c r="E14" s="108"/>
      <c r="F14" s="108"/>
      <c r="G14" s="108"/>
      <c r="H14" s="99"/>
    </row>
    <row r="15" spans="1:10" ht="54.75" customHeight="1" thickBot="1" x14ac:dyDescent="0.25">
      <c r="A15" s="107" t="s">
        <v>7</v>
      </c>
      <c r="B15" s="157" t="s">
        <v>1024</v>
      </c>
      <c r="C15" s="107" t="s">
        <v>1046</v>
      </c>
      <c r="D15" s="107" t="s">
        <v>8</v>
      </c>
      <c r="E15" s="107" t="s">
        <v>1047</v>
      </c>
      <c r="F15" s="107" t="s">
        <v>1025</v>
      </c>
      <c r="G15" s="107" t="s">
        <v>1048</v>
      </c>
      <c r="H15" s="99"/>
    </row>
    <row r="16" spans="1:10" ht="9" customHeight="1" x14ac:dyDescent="0.2">
      <c r="A16" s="214"/>
      <c r="B16" s="214"/>
      <c r="C16" s="214"/>
      <c r="D16" s="214"/>
      <c r="E16" s="214"/>
      <c r="F16" s="214"/>
      <c r="G16" s="214"/>
      <c r="H16" s="99"/>
    </row>
    <row r="17" spans="1:8" ht="20.25" customHeight="1" x14ac:dyDescent="0.2">
      <c r="A17" s="106">
        <v>1</v>
      </c>
      <c r="B17" s="105"/>
      <c r="C17" s="104"/>
      <c r="D17" s="104"/>
      <c r="E17" s="104"/>
      <c r="F17" s="104"/>
      <c r="G17" s="103"/>
      <c r="H17" s="99"/>
    </row>
    <row r="18" spans="1:8" ht="18.75" customHeight="1" x14ac:dyDescent="0.2">
      <c r="A18" s="106">
        <v>2</v>
      </c>
      <c r="B18" s="105"/>
      <c r="C18" s="104"/>
      <c r="D18" s="104"/>
      <c r="E18" s="104"/>
      <c r="F18" s="104"/>
      <c r="G18" s="103"/>
      <c r="H18" s="99"/>
    </row>
    <row r="19" spans="1:8" ht="18" customHeight="1" x14ac:dyDescent="0.2">
      <c r="A19" s="106">
        <v>3</v>
      </c>
      <c r="B19" s="105"/>
      <c r="C19" s="104"/>
      <c r="D19" s="104"/>
      <c r="E19" s="104"/>
      <c r="F19" s="104"/>
      <c r="G19" s="103"/>
      <c r="H19" s="99"/>
    </row>
    <row r="20" spans="1:8" ht="18" customHeight="1" x14ac:dyDescent="0.2">
      <c r="A20" s="106">
        <v>4</v>
      </c>
      <c r="B20" s="105"/>
      <c r="C20" s="104"/>
      <c r="D20" s="104"/>
      <c r="E20" s="104"/>
      <c r="F20" s="104"/>
      <c r="G20" s="103"/>
      <c r="H20" s="99"/>
    </row>
    <row r="21" spans="1:8" ht="18" customHeight="1" x14ac:dyDescent="0.2">
      <c r="A21" s="106">
        <v>5</v>
      </c>
      <c r="B21" s="105"/>
      <c r="C21" s="104"/>
      <c r="D21" s="104"/>
      <c r="E21" s="104"/>
      <c r="F21" s="104"/>
      <c r="G21" s="103"/>
      <c r="H21" s="99"/>
    </row>
    <row r="22" spans="1:8" ht="18" customHeight="1" x14ac:dyDescent="0.2">
      <c r="A22" s="106">
        <v>6</v>
      </c>
      <c r="B22" s="105"/>
      <c r="C22" s="104"/>
      <c r="D22" s="104"/>
      <c r="E22" s="104"/>
      <c r="F22" s="104"/>
      <c r="G22" s="103"/>
      <c r="H22" s="99"/>
    </row>
    <row r="23" spans="1:8" ht="18" customHeight="1" x14ac:dyDescent="0.2">
      <c r="A23" s="106">
        <v>7</v>
      </c>
      <c r="B23" s="105"/>
      <c r="C23" s="104"/>
      <c r="D23" s="104"/>
      <c r="E23" s="104"/>
      <c r="F23" s="104"/>
      <c r="G23" s="103"/>
      <c r="H23" s="99"/>
    </row>
    <row r="24" spans="1:8" ht="18" customHeight="1" x14ac:dyDescent="0.2">
      <c r="A24" s="106">
        <v>8</v>
      </c>
      <c r="B24" s="105"/>
      <c r="C24" s="104"/>
      <c r="D24" s="104"/>
      <c r="E24" s="104"/>
      <c r="F24" s="104"/>
      <c r="G24" s="103"/>
      <c r="H24" s="99"/>
    </row>
    <row r="25" spans="1:8" ht="18" customHeight="1" x14ac:dyDescent="0.2">
      <c r="A25" s="106">
        <v>9</v>
      </c>
      <c r="B25" s="105"/>
      <c r="C25" s="104"/>
      <c r="D25" s="104"/>
      <c r="E25" s="104"/>
      <c r="F25" s="104"/>
      <c r="G25" s="103"/>
      <c r="H25" s="99"/>
    </row>
    <row r="26" spans="1:8" ht="18" customHeight="1" x14ac:dyDescent="0.2">
      <c r="A26" s="106">
        <v>10</v>
      </c>
      <c r="B26" s="105"/>
      <c r="C26" s="104"/>
      <c r="D26" s="104"/>
      <c r="E26" s="104"/>
      <c r="F26" s="104"/>
      <c r="G26" s="103"/>
      <c r="H26" s="99"/>
    </row>
    <row r="27" spans="1:8" ht="18" customHeight="1" x14ac:dyDescent="0.2">
      <c r="A27" s="106">
        <v>11</v>
      </c>
      <c r="B27" s="105"/>
      <c r="C27" s="104"/>
      <c r="D27" s="104"/>
      <c r="E27" s="104"/>
      <c r="F27" s="104"/>
      <c r="G27" s="103"/>
      <c r="H27" s="99"/>
    </row>
    <row r="28" spans="1:8" ht="18" customHeight="1" x14ac:dyDescent="0.2">
      <c r="A28" s="106">
        <v>12</v>
      </c>
      <c r="B28" s="105"/>
      <c r="C28" s="104"/>
      <c r="D28" s="104"/>
      <c r="E28" s="104"/>
      <c r="F28" s="104"/>
      <c r="G28" s="103"/>
      <c r="H28" s="99"/>
    </row>
    <row r="29" spans="1:8" ht="18" customHeight="1" x14ac:dyDescent="0.2">
      <c r="A29" s="106">
        <v>13</v>
      </c>
      <c r="B29" s="105"/>
      <c r="C29" s="104"/>
      <c r="D29" s="104"/>
      <c r="E29" s="104"/>
      <c r="F29" s="104"/>
      <c r="G29" s="103"/>
      <c r="H29" s="99"/>
    </row>
    <row r="30" spans="1:8" ht="18" customHeight="1" x14ac:dyDescent="0.2">
      <c r="A30" s="106">
        <v>14</v>
      </c>
      <c r="B30" s="105"/>
      <c r="C30" s="104"/>
      <c r="D30" s="104"/>
      <c r="E30" s="104"/>
      <c r="F30" s="104"/>
      <c r="G30" s="103"/>
      <c r="H30" s="99"/>
    </row>
    <row r="31" spans="1:8" ht="18" customHeight="1" x14ac:dyDescent="0.2">
      <c r="A31" s="106">
        <v>15</v>
      </c>
      <c r="B31" s="105"/>
      <c r="C31" s="104"/>
      <c r="D31" s="104"/>
      <c r="E31" s="104"/>
      <c r="F31" s="104"/>
      <c r="G31" s="103"/>
      <c r="H31" s="99"/>
    </row>
    <row r="32" spans="1:8" ht="18" customHeight="1" x14ac:dyDescent="0.2">
      <c r="A32" s="106">
        <v>16</v>
      </c>
      <c r="B32" s="105"/>
      <c r="C32" s="104"/>
      <c r="D32" s="104"/>
      <c r="E32" s="104"/>
      <c r="F32" s="104"/>
      <c r="G32" s="103"/>
      <c r="H32" s="99"/>
    </row>
    <row r="33" spans="1:8" ht="18" customHeight="1" x14ac:dyDescent="0.2">
      <c r="A33" s="106">
        <v>17</v>
      </c>
      <c r="B33" s="105"/>
      <c r="C33" s="104"/>
      <c r="D33" s="104"/>
      <c r="E33" s="104"/>
      <c r="F33" s="104"/>
      <c r="G33" s="103"/>
      <c r="H33" s="99"/>
    </row>
    <row r="34" spans="1:8" ht="18" customHeight="1" x14ac:dyDescent="0.2">
      <c r="A34" s="106">
        <v>18</v>
      </c>
      <c r="B34" s="105"/>
      <c r="C34" s="104"/>
      <c r="D34" s="104"/>
      <c r="E34" s="104"/>
      <c r="F34" s="104"/>
      <c r="G34" s="103"/>
      <c r="H34" s="99"/>
    </row>
    <row r="35" spans="1:8" ht="18" customHeight="1" x14ac:dyDescent="0.2">
      <c r="A35" s="106">
        <v>19</v>
      </c>
      <c r="B35" s="105"/>
      <c r="C35" s="104"/>
      <c r="D35" s="104"/>
      <c r="E35" s="104"/>
      <c r="F35" s="104"/>
      <c r="G35" s="103"/>
      <c r="H35" s="99"/>
    </row>
    <row r="36" spans="1:8" ht="18" customHeight="1" x14ac:dyDescent="0.2">
      <c r="A36" s="106">
        <v>20</v>
      </c>
      <c r="B36" s="105"/>
      <c r="C36" s="104"/>
      <c r="D36" s="104"/>
      <c r="E36" s="104"/>
      <c r="F36" s="104"/>
      <c r="G36" s="103"/>
      <c r="H36" s="99"/>
    </row>
    <row r="37" spans="1:8" ht="18" customHeight="1" x14ac:dyDescent="0.2">
      <c r="A37" s="102"/>
      <c r="B37" s="101" t="s">
        <v>9</v>
      </c>
      <c r="C37" s="120">
        <f>SUM(C17:C36)</f>
        <v>0</v>
      </c>
      <c r="D37" s="156"/>
      <c r="E37" s="156"/>
      <c r="F37" s="156"/>
      <c r="G37" s="100">
        <f>COUNTA(G17:G34)</f>
        <v>0</v>
      </c>
      <c r="H37" s="99"/>
    </row>
    <row r="38" spans="1:8" ht="18" customHeight="1" x14ac:dyDescent="0.2">
      <c r="A38" s="97"/>
      <c r="C38" s="97"/>
      <c r="D38" s="97"/>
      <c r="E38" s="97"/>
      <c r="F38" s="97"/>
      <c r="H38" s="98"/>
    </row>
    <row r="39" spans="1:8" ht="18" customHeight="1" x14ac:dyDescent="0.2">
      <c r="A39" s="215" t="s">
        <v>1026</v>
      </c>
      <c r="B39" s="216"/>
      <c r="C39" s="216"/>
      <c r="H39" s="98"/>
    </row>
    <row r="40" spans="1:8" ht="18" customHeight="1" x14ac:dyDescent="0.2">
      <c r="A40" s="209"/>
      <c r="B40" s="210"/>
      <c r="C40" s="211"/>
      <c r="D40" s="144"/>
      <c r="E40" s="144"/>
      <c r="F40" s="144"/>
      <c r="H40" s="98"/>
    </row>
    <row r="41" spans="1:8" ht="18" customHeight="1" x14ac:dyDescent="0.2">
      <c r="A41" s="210"/>
      <c r="B41" s="210"/>
      <c r="C41" s="211"/>
      <c r="D41" s="144"/>
      <c r="E41" s="144"/>
      <c r="F41" s="144"/>
      <c r="H41" s="98"/>
    </row>
    <row r="42" spans="1:8" ht="18" customHeight="1" x14ac:dyDescent="0.2">
      <c r="C42" s="97"/>
      <c r="D42" s="97"/>
      <c r="E42" s="97"/>
      <c r="F42" s="97"/>
    </row>
    <row r="43" spans="1:8" ht="18" customHeight="1" x14ac:dyDescent="0.2">
      <c r="C43" s="97"/>
      <c r="D43" s="97"/>
      <c r="E43" s="97"/>
      <c r="F43" s="97"/>
    </row>
    <row r="44" spans="1:8" ht="18" customHeight="1" x14ac:dyDescent="0.2">
      <c r="C44" s="97"/>
      <c r="D44" s="97"/>
      <c r="E44" s="97"/>
      <c r="F44" s="97"/>
    </row>
  </sheetData>
  <sheetProtection formatCells="0" formatRows="0" insertRows="0"/>
  <mergeCells count="10">
    <mergeCell ref="A4:H4"/>
    <mergeCell ref="A1:H1"/>
    <mergeCell ref="A2:H2"/>
    <mergeCell ref="A3:H3"/>
    <mergeCell ref="A40:C41"/>
    <mergeCell ref="A8:B8"/>
    <mergeCell ref="C13:G13"/>
    <mergeCell ref="A16:G16"/>
    <mergeCell ref="A39:C39"/>
    <mergeCell ref="B9:G9"/>
  </mergeCells>
  <printOptions horizontalCentered="1" gridLines="1"/>
  <pageMargins left="0.25" right="0.25" top="0.5" bottom="0.75" header="0.5" footer="0.5"/>
  <pageSetup scale="7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A1:K42"/>
  <sheetViews>
    <sheetView showGridLines="0" zoomScaleNormal="100" zoomScaleSheetLayoutView="100" workbookViewId="0">
      <selection activeCell="B9" sqref="B9"/>
    </sheetView>
  </sheetViews>
  <sheetFormatPr defaultColWidth="9.140625" defaultRowHeight="15" x14ac:dyDescent="0.25"/>
  <cols>
    <col min="1" max="1" width="11" style="1" customWidth="1"/>
    <col min="2" max="2" width="60.140625" style="1" customWidth="1"/>
    <col min="3" max="3" width="18.5703125" style="1" customWidth="1"/>
    <col min="4" max="4" width="6.85546875" style="1" customWidth="1"/>
    <col min="5" max="5" width="11.42578125" style="1" customWidth="1"/>
    <col min="6" max="8" width="9.140625" style="1"/>
    <col min="12" max="15" width="9.140625" style="1"/>
    <col min="16" max="16" width="9.140625" style="1" customWidth="1"/>
    <col min="17" max="16384" width="9.140625" style="1"/>
  </cols>
  <sheetData>
    <row r="1" spans="1:5" ht="18" customHeight="1" x14ac:dyDescent="0.25">
      <c r="A1" s="225" t="s">
        <v>90</v>
      </c>
      <c r="B1" s="226"/>
      <c r="C1" s="226"/>
      <c r="D1" s="226"/>
      <c r="E1" s="227"/>
    </row>
    <row r="2" spans="1:5" ht="18" customHeight="1" x14ac:dyDescent="0.25">
      <c r="A2" s="228" t="s">
        <v>10</v>
      </c>
      <c r="B2" s="229"/>
      <c r="C2" s="229"/>
      <c r="D2" s="229"/>
      <c r="E2" s="230"/>
    </row>
    <row r="3" spans="1:5" ht="18" customHeight="1" x14ac:dyDescent="0.25">
      <c r="A3" s="228" t="str">
        <f>'RPSP Cover Sheet'!A3:H3</f>
        <v>FY2027</v>
      </c>
      <c r="B3" s="229"/>
      <c r="C3" s="229"/>
      <c r="D3" s="229"/>
      <c r="E3" s="230"/>
    </row>
    <row r="4" spans="1:5" ht="16.5" customHeight="1" x14ac:dyDescent="0.25">
      <c r="A4" s="222" t="s">
        <v>1028</v>
      </c>
      <c r="B4" s="223"/>
      <c r="C4" s="223"/>
      <c r="D4" s="223"/>
      <c r="E4" s="224"/>
    </row>
    <row r="5" spans="1:5" ht="16.5" customHeight="1" x14ac:dyDescent="0.25">
      <c r="A5" s="173"/>
      <c r="B5" s="174"/>
      <c r="C5" s="174"/>
      <c r="D5" s="174"/>
      <c r="E5" s="175"/>
    </row>
    <row r="6" spans="1:5" ht="13.5" customHeight="1" x14ac:dyDescent="0.25">
      <c r="A6" s="176"/>
      <c r="B6" s="201" t="s">
        <v>1049</v>
      </c>
      <c r="C6" s="177"/>
      <c r="D6" s="172"/>
      <c r="E6" s="178"/>
    </row>
    <row r="7" spans="1:5" ht="21.75" customHeight="1" x14ac:dyDescent="0.25">
      <c r="A7" s="179" t="s">
        <v>1</v>
      </c>
      <c r="B7" s="231">
        <f>'RPSP Cover Sheet'!B7</f>
        <v>0</v>
      </c>
      <c r="C7" s="231"/>
      <c r="D7" s="231"/>
      <c r="E7" s="178"/>
    </row>
    <row r="8" spans="1:5" ht="15.75" customHeight="1" x14ac:dyDescent="0.25">
      <c r="A8" s="218" t="s">
        <v>1049</v>
      </c>
      <c r="B8" s="219"/>
      <c r="C8" s="181"/>
      <c r="D8" s="181"/>
      <c r="E8" s="178"/>
    </row>
    <row r="9" spans="1:5" ht="27" customHeight="1" x14ac:dyDescent="0.25">
      <c r="A9" s="182" t="s">
        <v>1029</v>
      </c>
      <c r="B9" s="145"/>
      <c r="C9" s="145"/>
      <c r="D9" s="145"/>
      <c r="E9" s="178"/>
    </row>
    <row r="10" spans="1:5" ht="6" customHeight="1" x14ac:dyDescent="0.25">
      <c r="A10" s="182"/>
      <c r="B10" s="183"/>
      <c r="C10" s="184"/>
      <c r="D10" s="172"/>
      <c r="E10" s="178"/>
    </row>
    <row r="11" spans="1:5" ht="26.25" customHeight="1" x14ac:dyDescent="0.25">
      <c r="A11" s="182" t="s">
        <v>86</v>
      </c>
      <c r="B11" s="185" t="s">
        <v>81</v>
      </c>
      <c r="C11" s="172"/>
      <c r="D11" s="172"/>
      <c r="E11" s="178"/>
    </row>
    <row r="12" spans="1:5" ht="6.75" customHeight="1" x14ac:dyDescent="0.25">
      <c r="A12" s="182"/>
      <c r="B12" s="183"/>
      <c r="C12" s="183"/>
      <c r="D12" s="183"/>
      <c r="E12" s="178"/>
    </row>
    <row r="13" spans="1:5" ht="40.5" customHeight="1" x14ac:dyDescent="0.25">
      <c r="A13" s="182" t="s">
        <v>771</v>
      </c>
      <c r="B13" s="186" t="s">
        <v>81</v>
      </c>
      <c r="C13" s="220" t="s">
        <v>1030</v>
      </c>
      <c r="D13" s="220"/>
      <c r="E13" s="221"/>
    </row>
    <row r="14" spans="1:5" ht="7.5" customHeight="1" x14ac:dyDescent="0.25">
      <c r="A14" s="182"/>
      <c r="B14" s="183"/>
      <c r="C14" s="183"/>
      <c r="D14" s="183"/>
      <c r="E14" s="178"/>
    </row>
    <row r="15" spans="1:5" ht="41.45" customHeight="1" x14ac:dyDescent="0.25">
      <c r="A15" s="182" t="s">
        <v>1031</v>
      </c>
      <c r="B15" s="113"/>
      <c r="C15" s="172"/>
      <c r="D15" s="172"/>
      <c r="E15" s="178"/>
    </row>
    <row r="16" spans="1:5" ht="15" customHeight="1" x14ac:dyDescent="0.25">
      <c r="A16" s="187" t="s">
        <v>1045</v>
      </c>
      <c r="B16" s="172"/>
      <c r="C16" s="119">
        <v>0</v>
      </c>
      <c r="D16" s="172"/>
      <c r="E16" s="178"/>
    </row>
    <row r="17" spans="1:6" ht="15" customHeight="1" x14ac:dyDescent="0.25">
      <c r="A17" s="188"/>
      <c r="B17" s="159"/>
      <c r="C17" s="189"/>
      <c r="D17" s="189"/>
      <c r="E17" s="178"/>
    </row>
    <row r="18" spans="1:6" ht="33.75" customHeight="1" x14ac:dyDescent="0.25">
      <c r="A18" s="190" t="s">
        <v>80</v>
      </c>
      <c r="B18" s="160" t="s">
        <v>81</v>
      </c>
      <c r="C18" s="161"/>
      <c r="D18" s="158"/>
      <c r="E18" s="191"/>
    </row>
    <row r="19" spans="1:6" ht="10.5" customHeight="1" x14ac:dyDescent="0.25">
      <c r="A19" s="179"/>
      <c r="B19" s="159"/>
      <c r="C19" s="159"/>
      <c r="D19" s="159"/>
      <c r="E19" s="178"/>
    </row>
    <row r="20" spans="1:6" ht="46.5" customHeight="1" x14ac:dyDescent="0.25">
      <c r="A20" s="192">
        <v>1</v>
      </c>
      <c r="B20" s="193" t="s">
        <v>11</v>
      </c>
      <c r="C20" s="3">
        <v>0</v>
      </c>
      <c r="D20" s="159"/>
      <c r="E20" s="194"/>
    </row>
    <row r="21" spans="1:6" ht="15" customHeight="1" x14ac:dyDescent="0.25">
      <c r="A21" s="192"/>
      <c r="B21" s="195" t="s">
        <v>1032</v>
      </c>
      <c r="C21" s="196"/>
      <c r="D21" s="196"/>
      <c r="E21" s="197"/>
    </row>
    <row r="22" spans="1:6" ht="29.25" customHeight="1" x14ac:dyDescent="0.25">
      <c r="A22" s="198">
        <v>2</v>
      </c>
      <c r="B22" s="180" t="s">
        <v>13</v>
      </c>
      <c r="C22" s="159"/>
      <c r="D22" s="159"/>
      <c r="E22" s="178"/>
      <c r="F22" s="1" t="s">
        <v>12</v>
      </c>
    </row>
    <row r="23" spans="1:6" ht="54" customHeight="1" x14ac:dyDescent="0.25">
      <c r="A23" s="199"/>
      <c r="B23" s="239"/>
      <c r="C23" s="240"/>
      <c r="D23" s="171"/>
      <c r="E23" s="178"/>
    </row>
    <row r="24" spans="1:6" x14ac:dyDescent="0.25">
      <c r="A24" s="198">
        <v>3</v>
      </c>
      <c r="B24" s="241" t="s">
        <v>91</v>
      </c>
      <c r="C24" s="241"/>
      <c r="D24" s="171"/>
      <c r="E24" s="178"/>
    </row>
    <row r="25" spans="1:6" ht="51" customHeight="1" x14ac:dyDescent="0.25">
      <c r="A25" s="199"/>
      <c r="B25" s="162"/>
      <c r="C25" s="163"/>
      <c r="D25" s="171"/>
      <c r="E25" s="178"/>
    </row>
    <row r="26" spans="1:6" x14ac:dyDescent="0.25">
      <c r="A26" s="199">
        <v>4</v>
      </c>
      <c r="B26" s="235" t="s">
        <v>92</v>
      </c>
      <c r="C26" s="235"/>
      <c r="D26" s="171"/>
      <c r="E26" s="178"/>
    </row>
    <row r="27" spans="1:6" ht="45.75" customHeight="1" x14ac:dyDescent="0.25">
      <c r="A27" s="199"/>
      <c r="B27" s="236"/>
      <c r="C27" s="237"/>
      <c r="D27" s="171"/>
      <c r="E27" s="178"/>
    </row>
    <row r="28" spans="1:6" ht="50.25" customHeight="1" x14ac:dyDescent="0.25">
      <c r="A28" s="199">
        <v>5</v>
      </c>
      <c r="B28" s="235" t="s">
        <v>93</v>
      </c>
      <c r="C28" s="235"/>
      <c r="D28" s="171"/>
      <c r="E28" s="178"/>
    </row>
    <row r="29" spans="1:6" ht="48.75" customHeight="1" x14ac:dyDescent="0.25">
      <c r="A29" s="199"/>
      <c r="B29" s="236"/>
      <c r="C29" s="237"/>
      <c r="D29" s="171"/>
      <c r="E29" s="178"/>
    </row>
    <row r="30" spans="1:6" ht="45.75" customHeight="1" x14ac:dyDescent="0.25">
      <c r="A30" s="200">
        <v>6</v>
      </c>
      <c r="B30" s="235" t="s">
        <v>94</v>
      </c>
      <c r="C30" s="235"/>
      <c r="D30" s="171"/>
      <c r="E30" s="178"/>
    </row>
    <row r="31" spans="1:6" ht="51.75" customHeight="1" x14ac:dyDescent="0.25">
      <c r="A31" s="199"/>
      <c r="B31" s="236"/>
      <c r="C31" s="237"/>
      <c r="D31" s="171"/>
      <c r="E31" s="178"/>
    </row>
    <row r="32" spans="1:6" ht="48.75" customHeight="1" x14ac:dyDescent="0.25">
      <c r="A32" s="200">
        <v>7</v>
      </c>
      <c r="B32" s="235" t="s">
        <v>95</v>
      </c>
      <c r="C32" s="235"/>
      <c r="D32" s="171"/>
      <c r="E32" s="178"/>
    </row>
    <row r="33" spans="1:5" ht="30.75" customHeight="1" x14ac:dyDescent="0.25">
      <c r="A33" s="199"/>
      <c r="B33" s="236"/>
      <c r="C33" s="237"/>
      <c r="D33" s="171"/>
      <c r="E33" s="178"/>
    </row>
    <row r="34" spans="1:5" ht="38.25" customHeight="1" x14ac:dyDescent="0.25">
      <c r="A34" s="200">
        <v>8</v>
      </c>
      <c r="B34" s="238" t="s">
        <v>96</v>
      </c>
      <c r="C34" s="238"/>
      <c r="D34" s="171"/>
      <c r="E34" s="178"/>
    </row>
    <row r="35" spans="1:5" ht="30.75" customHeight="1" x14ac:dyDescent="0.25">
      <c r="A35" s="199"/>
      <c r="B35" s="141"/>
      <c r="C35" s="141"/>
      <c r="D35" s="171"/>
      <c r="E35" s="178"/>
    </row>
    <row r="36" spans="1:5" ht="38.25" customHeight="1" x14ac:dyDescent="0.25">
      <c r="A36" s="200">
        <v>9</v>
      </c>
      <c r="B36" s="235" t="s">
        <v>97</v>
      </c>
      <c r="C36" s="235"/>
      <c r="D36" s="171"/>
      <c r="E36" s="178"/>
    </row>
    <row r="37" spans="1:5" ht="30" customHeight="1" x14ac:dyDescent="0.25">
      <c r="A37" s="199"/>
      <c r="B37" s="233"/>
      <c r="C37" s="234"/>
      <c r="D37" s="171"/>
      <c r="E37" s="178"/>
    </row>
    <row r="38" spans="1:5" ht="51.75" customHeight="1" x14ac:dyDescent="0.25">
      <c r="A38" s="199">
        <v>10</v>
      </c>
      <c r="B38" s="232" t="s">
        <v>87</v>
      </c>
      <c r="C38" s="232"/>
      <c r="D38" s="171"/>
      <c r="E38" s="178"/>
    </row>
    <row r="39" spans="1:5" s="1" customFormat="1" ht="34.5" customHeight="1" x14ac:dyDescent="0.2">
      <c r="A39" s="199"/>
      <c r="B39" s="233"/>
      <c r="C39" s="234"/>
      <c r="D39" s="171"/>
      <c r="E39" s="171"/>
    </row>
    <row r="40" spans="1:5" ht="18" customHeight="1" x14ac:dyDescent="0.25">
      <c r="A40" s="171"/>
      <c r="B40" s="171"/>
      <c r="C40" s="171"/>
      <c r="D40" s="171"/>
      <c r="E40" s="171"/>
    </row>
    <row r="41" spans="1:5" ht="18" customHeight="1" x14ac:dyDescent="0.25">
      <c r="C41" s="2"/>
    </row>
    <row r="42" spans="1:5" ht="18" customHeight="1" x14ac:dyDescent="0.25"/>
  </sheetData>
  <sheetProtection formatCells="0" formatRows="0" insertRows="0"/>
  <mergeCells count="22">
    <mergeCell ref="B23:C23"/>
    <mergeCell ref="B26:C26"/>
    <mergeCell ref="B24:C24"/>
    <mergeCell ref="B31:C31"/>
    <mergeCell ref="B30:C30"/>
    <mergeCell ref="B29:C29"/>
    <mergeCell ref="B28:C28"/>
    <mergeCell ref="B27:C27"/>
    <mergeCell ref="B38:C38"/>
    <mergeCell ref="B39:C39"/>
    <mergeCell ref="B32:C32"/>
    <mergeCell ref="B33:C33"/>
    <mergeCell ref="B36:C36"/>
    <mergeCell ref="B37:C37"/>
    <mergeCell ref="B34:C34"/>
    <mergeCell ref="A8:B8"/>
    <mergeCell ref="C13:E13"/>
    <mergeCell ref="A4:E4"/>
    <mergeCell ref="A1:E1"/>
    <mergeCell ref="A2:E2"/>
    <mergeCell ref="A3:E3"/>
    <mergeCell ref="B7:D7"/>
  </mergeCells>
  <printOptions horizontalCentered="1" gridLines="1"/>
  <pageMargins left="0.25" right="0.25" top="0.5" bottom="0.75" header="0.5" footer="0.5"/>
  <pageSetup scale="87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7E7C58E2-665C-46B0-A2B0-032533BD027C}">
          <x14:formula1>
            <xm:f>'2-GF Sec4Rpt'!$L$3:$L$245</xm:f>
          </x14:formula1>
          <xm:sqref>B13</xm:sqref>
        </x14:dataValidation>
        <x14:dataValidation type="list" allowBlank="1" showInputMessage="1" showErrorMessage="1" xr:uid="{B2A889D3-C197-44A0-B32C-C052A9DCB8A1}">
          <x14:formula1>
            <xm:f>'2-GF Sec4Rpt'!$O$3:$O$7</xm:f>
          </x14:formula1>
          <xm:sqref>C11:D11 B11</xm:sqref>
        </x14:dataValidation>
        <x14:dataValidation type="list" allowBlank="1" showInputMessage="1" showErrorMessage="1" xr:uid="{DA10B33C-2814-4556-95A2-BDCD9D3A087E}">
          <x14:formula1>
            <xm:f>'2-GF Sec4Rpt'!$X$3:$X$18</xm:f>
          </x14:formula1>
          <xm:sqref>B18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90"/>
  <sheetViews>
    <sheetView zoomScaleNormal="100" zoomScaleSheetLayoutView="100" workbookViewId="0">
      <selection activeCell="C10" sqref="C10:E10"/>
    </sheetView>
  </sheetViews>
  <sheetFormatPr defaultColWidth="8.85546875" defaultRowHeight="15" x14ac:dyDescent="0.25"/>
  <cols>
    <col min="1" max="1" width="2.42578125" customWidth="1"/>
    <col min="2" max="2" width="7.5703125" customWidth="1"/>
    <col min="3" max="3" width="50.42578125" customWidth="1"/>
    <col min="4" max="4" width="6.5703125" customWidth="1"/>
    <col min="5" max="5" width="14.5703125" customWidth="1"/>
    <col min="6" max="6" width="9.42578125" customWidth="1"/>
    <col min="7" max="7" width="17.5703125" customWidth="1"/>
    <col min="8" max="8" width="6.5703125" customWidth="1"/>
    <col min="9" max="9" width="14.5703125" customWidth="1"/>
    <col min="10" max="10" width="6.5703125" customWidth="1"/>
    <col min="11" max="11" width="14.5703125" customWidth="1"/>
    <col min="12" max="12" width="11.85546875" customWidth="1"/>
    <col min="13" max="13" width="8.42578125" customWidth="1"/>
    <col min="14" max="14" width="2.42578125" customWidth="1"/>
  </cols>
  <sheetData>
    <row r="1" spans="1:14" x14ac:dyDescent="0.25">
      <c r="A1" s="122"/>
      <c r="B1" s="121"/>
      <c r="C1" s="207"/>
      <c r="D1" s="207"/>
      <c r="E1" s="207"/>
      <c r="F1" s="207"/>
      <c r="G1" s="207"/>
      <c r="H1" s="207"/>
      <c r="I1" s="262"/>
      <c r="J1" s="262"/>
      <c r="K1" s="262"/>
      <c r="L1" s="262"/>
      <c r="M1" s="262"/>
      <c r="N1" s="262"/>
    </row>
    <row r="2" spans="1:14" x14ac:dyDescent="0.25">
      <c r="A2" s="122"/>
      <c r="B2" s="92" t="s">
        <v>14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143"/>
    </row>
    <row r="3" spans="1:14" x14ac:dyDescent="0.25">
      <c r="A3" s="122"/>
      <c r="B3" s="246" t="s">
        <v>90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143"/>
    </row>
    <row r="4" spans="1:14" x14ac:dyDescent="0.25">
      <c r="A4" s="122"/>
      <c r="B4" s="246" t="s">
        <v>10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121"/>
    </row>
    <row r="5" spans="1:14" x14ac:dyDescent="0.25">
      <c r="A5" s="122"/>
      <c r="B5" s="246" t="s">
        <v>15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121"/>
    </row>
    <row r="6" spans="1:14" x14ac:dyDescent="0.25">
      <c r="A6" s="122"/>
      <c r="B6" s="244" t="s">
        <v>1033</v>
      </c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121"/>
    </row>
    <row r="7" spans="1:14" x14ac:dyDescent="0.25">
      <c r="A7" s="122"/>
      <c r="B7" s="92"/>
      <c r="C7" s="117">
        <f>'RPSP Cover Sheet'!B7</f>
        <v>0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121"/>
    </row>
    <row r="8" spans="1:14" x14ac:dyDescent="0.25">
      <c r="A8" s="122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</row>
    <row r="9" spans="1:14" x14ac:dyDescent="0.25">
      <c r="A9" s="122"/>
      <c r="B9" s="11" t="s">
        <v>1034</v>
      </c>
      <c r="C9" s="20"/>
      <c r="D9" s="20"/>
      <c r="E9" s="20"/>
      <c r="F9" s="164"/>
      <c r="G9" s="8" t="s">
        <v>1035</v>
      </c>
      <c r="H9" s="20"/>
      <c r="I9" s="165"/>
      <c r="J9" s="164"/>
      <c r="K9" s="166"/>
      <c r="L9" s="166"/>
      <c r="M9" s="19"/>
      <c r="N9" s="121"/>
    </row>
    <row r="10" spans="1:14" x14ac:dyDescent="0.25">
      <c r="A10" s="122"/>
      <c r="B10" s="20"/>
      <c r="C10" s="247">
        <f>'RPSP Narrative'!B9</f>
        <v>0</v>
      </c>
      <c r="D10" s="247"/>
      <c r="E10" s="247"/>
      <c r="F10" s="164"/>
      <c r="G10" s="37">
        <f>'RPSP Narrative'!B15</f>
        <v>0</v>
      </c>
      <c r="H10" s="20"/>
      <c r="I10" s="165"/>
      <c r="J10" s="164"/>
      <c r="K10" s="166"/>
      <c r="L10" s="166"/>
      <c r="M10" s="19"/>
      <c r="N10" s="121"/>
    </row>
    <row r="11" spans="1:14" x14ac:dyDescent="0.25">
      <c r="A11" s="122"/>
      <c r="B11" s="123"/>
      <c r="C11" s="124"/>
      <c r="D11" s="124"/>
      <c r="E11" s="124"/>
      <c r="F11" s="124"/>
      <c r="G11" s="124"/>
      <c r="H11" s="124"/>
      <c r="I11" s="124"/>
      <c r="J11" s="124"/>
      <c r="K11" s="123"/>
      <c r="L11" s="125"/>
      <c r="M11" s="125"/>
      <c r="N11" s="121"/>
    </row>
    <row r="12" spans="1:14" x14ac:dyDescent="0.25">
      <c r="A12" s="122"/>
      <c r="B12" s="20"/>
      <c r="C12" s="20"/>
      <c r="D12" s="20"/>
      <c r="E12" s="20"/>
      <c r="F12" s="20"/>
      <c r="G12" s="20"/>
      <c r="H12" s="20"/>
      <c r="I12" s="21"/>
      <c r="J12" s="21"/>
      <c r="K12" s="20"/>
      <c r="L12" s="19"/>
      <c r="M12" s="19"/>
      <c r="N12" s="121"/>
    </row>
    <row r="13" spans="1:14" x14ac:dyDescent="0.25">
      <c r="A13" s="122"/>
      <c r="B13" s="11" t="s">
        <v>1037</v>
      </c>
      <c r="C13" s="20"/>
      <c r="D13" s="20"/>
      <c r="E13" s="20"/>
      <c r="F13" s="20"/>
      <c r="G13" s="20"/>
      <c r="H13" s="20"/>
      <c r="I13" s="21"/>
      <c r="J13" s="21"/>
      <c r="K13" s="20"/>
      <c r="L13" s="19"/>
      <c r="M13" s="19"/>
      <c r="N13" s="121"/>
    </row>
    <row r="14" spans="1:14" ht="39" x14ac:dyDescent="0.25">
      <c r="A14" s="122"/>
      <c r="B14" s="11"/>
      <c r="C14" s="11" t="s">
        <v>17</v>
      </c>
      <c r="D14" s="11"/>
      <c r="E14" s="95" t="s">
        <v>1042</v>
      </c>
      <c r="F14" s="11"/>
      <c r="G14" s="95" t="s">
        <v>1043</v>
      </c>
      <c r="H14" s="11"/>
      <c r="I14" s="95" t="s">
        <v>1036</v>
      </c>
      <c r="J14" s="10"/>
      <c r="K14" s="245" t="s">
        <v>18</v>
      </c>
      <c r="L14" s="245"/>
      <c r="M14" s="19"/>
      <c r="N14" s="121"/>
    </row>
    <row r="15" spans="1:14" ht="22.5" x14ac:dyDescent="0.25">
      <c r="A15" s="122"/>
      <c r="B15" s="20"/>
      <c r="C15" s="90"/>
      <c r="D15" s="89"/>
      <c r="E15" s="78"/>
      <c r="F15" s="88"/>
      <c r="G15" s="170" t="s">
        <v>1044</v>
      </c>
      <c r="H15" s="88"/>
      <c r="I15" s="78"/>
      <c r="J15" s="88"/>
      <c r="K15" s="88"/>
      <c r="L15" s="87"/>
      <c r="M15" s="19"/>
      <c r="N15" s="121"/>
    </row>
    <row r="16" spans="1:14" x14ac:dyDescent="0.25">
      <c r="A16" s="122"/>
      <c r="B16" s="20"/>
      <c r="C16" s="38" t="s">
        <v>19</v>
      </c>
      <c r="D16" s="86"/>
      <c r="E16" s="40"/>
      <c r="F16" s="85"/>
      <c r="G16" s="24">
        <f t="shared" ref="G16" si="0">I16-E16</f>
        <v>0</v>
      </c>
      <c r="H16" s="85"/>
      <c r="I16" s="24">
        <f>E70</f>
        <v>0</v>
      </c>
      <c r="J16" s="83"/>
      <c r="K16" s="242"/>
      <c r="L16" s="243"/>
      <c r="M16" s="19"/>
      <c r="N16" s="121"/>
    </row>
    <row r="17" spans="1:14" x14ac:dyDescent="0.25">
      <c r="A17" s="122"/>
      <c r="B17" s="20"/>
      <c r="C17" s="76"/>
      <c r="D17" s="86"/>
      <c r="E17" s="84"/>
      <c r="F17" s="85"/>
      <c r="G17" s="84"/>
      <c r="H17" s="85"/>
      <c r="I17" s="84"/>
      <c r="J17" s="83"/>
      <c r="K17" s="83"/>
      <c r="L17" s="77"/>
      <c r="M17" s="19"/>
      <c r="N17" s="121"/>
    </row>
    <row r="18" spans="1:14" x14ac:dyDescent="0.25">
      <c r="A18" s="122"/>
      <c r="B18" s="20"/>
      <c r="C18" s="68" t="s">
        <v>20</v>
      </c>
      <c r="D18" s="70"/>
      <c r="E18" s="82"/>
      <c r="F18" s="69"/>
      <c r="G18" s="82"/>
      <c r="H18" s="33"/>
      <c r="I18" s="82"/>
      <c r="J18" s="29"/>
      <c r="K18" s="81"/>
      <c r="L18" s="80"/>
      <c r="M18" s="19"/>
      <c r="N18" s="121"/>
    </row>
    <row r="19" spans="1:14" x14ac:dyDescent="0.25">
      <c r="A19" s="122"/>
      <c r="B19" s="20"/>
      <c r="C19" s="76" t="s">
        <v>21</v>
      </c>
      <c r="D19" s="44"/>
      <c r="E19" s="40"/>
      <c r="F19" s="67"/>
      <c r="G19" s="24">
        <f t="shared" ref="G19:G21" si="1">I19-E19</f>
        <v>0</v>
      </c>
      <c r="H19" s="66"/>
      <c r="I19" s="40"/>
      <c r="J19" s="36"/>
      <c r="K19" s="242"/>
      <c r="L19" s="243"/>
      <c r="M19" s="19"/>
      <c r="N19" s="121"/>
    </row>
    <row r="20" spans="1:14" x14ac:dyDescent="0.25">
      <c r="A20" s="122"/>
      <c r="B20" s="20"/>
      <c r="C20" s="76" t="s">
        <v>22</v>
      </c>
      <c r="D20" s="44"/>
      <c r="E20" s="40"/>
      <c r="F20" s="67"/>
      <c r="G20" s="24">
        <f t="shared" si="1"/>
        <v>0</v>
      </c>
      <c r="H20" s="66"/>
      <c r="I20" s="40"/>
      <c r="J20" s="36"/>
      <c r="K20" s="242"/>
      <c r="L20" s="243"/>
      <c r="M20" s="19"/>
      <c r="N20" s="121"/>
    </row>
    <row r="21" spans="1:14" x14ac:dyDescent="0.25">
      <c r="A21" s="122"/>
      <c r="B21" s="20"/>
      <c r="C21" s="76" t="s">
        <v>23</v>
      </c>
      <c r="D21" s="44"/>
      <c r="E21" s="40"/>
      <c r="F21" s="67"/>
      <c r="G21" s="24">
        <f t="shared" si="1"/>
        <v>0</v>
      </c>
      <c r="H21" s="66"/>
      <c r="I21" s="40"/>
      <c r="J21" s="36"/>
      <c r="K21" s="242"/>
      <c r="L21" s="243"/>
      <c r="M21" s="19"/>
      <c r="N21" s="121"/>
    </row>
    <row r="22" spans="1:14" x14ac:dyDescent="0.25">
      <c r="A22" s="122"/>
      <c r="B22" s="20"/>
      <c r="C22" s="75" t="s">
        <v>24</v>
      </c>
      <c r="D22" s="44"/>
      <c r="E22" s="24">
        <f>SUM(E19:E21)</f>
        <v>0</v>
      </c>
      <c r="F22" s="67"/>
      <c r="G22" s="24">
        <f>SUM(G19:G21)</f>
        <v>0</v>
      </c>
      <c r="H22" s="66"/>
      <c r="I22" s="24">
        <f>SUM(I19:I21)</f>
        <v>0</v>
      </c>
      <c r="J22" s="36"/>
      <c r="K22" s="242"/>
      <c r="L22" s="243"/>
      <c r="M22" s="19"/>
      <c r="N22" s="121"/>
    </row>
    <row r="23" spans="1:14" x14ac:dyDescent="0.25">
      <c r="A23" s="122"/>
      <c r="B23" s="20"/>
      <c r="C23" s="68" t="s">
        <v>25</v>
      </c>
      <c r="D23" s="70"/>
      <c r="E23" s="79"/>
      <c r="F23" s="69"/>
      <c r="G23" s="79"/>
      <c r="H23" s="33"/>
      <c r="I23" s="79"/>
      <c r="J23" s="29"/>
      <c r="K23" s="78"/>
      <c r="L23" s="77"/>
      <c r="M23" s="19"/>
      <c r="N23" s="121"/>
    </row>
    <row r="24" spans="1:14" x14ac:dyDescent="0.25">
      <c r="A24" s="122"/>
      <c r="B24" s="20"/>
      <c r="C24" s="76" t="s">
        <v>21</v>
      </c>
      <c r="D24" s="44"/>
      <c r="E24" s="40"/>
      <c r="F24" s="67"/>
      <c r="G24" s="24">
        <f t="shared" ref="G24:G26" si="2">I24-E24</f>
        <v>0</v>
      </c>
      <c r="H24" s="66"/>
      <c r="I24" s="40"/>
      <c r="J24" s="36"/>
      <c r="K24" s="242"/>
      <c r="L24" s="243"/>
      <c r="M24" s="19"/>
      <c r="N24" s="121"/>
    </row>
    <row r="25" spans="1:14" x14ac:dyDescent="0.25">
      <c r="A25" s="122"/>
      <c r="B25" s="20"/>
      <c r="C25" s="76" t="s">
        <v>26</v>
      </c>
      <c r="D25" s="44"/>
      <c r="E25" s="40"/>
      <c r="F25" s="67"/>
      <c r="G25" s="24">
        <f t="shared" si="2"/>
        <v>0</v>
      </c>
      <c r="H25" s="66"/>
      <c r="I25" s="40"/>
      <c r="J25" s="36"/>
      <c r="K25" s="242"/>
      <c r="L25" s="243"/>
      <c r="M25" s="19"/>
      <c r="N25" s="121"/>
    </row>
    <row r="26" spans="1:14" x14ac:dyDescent="0.25">
      <c r="A26" s="122"/>
      <c r="B26" s="20"/>
      <c r="C26" s="76" t="s">
        <v>23</v>
      </c>
      <c r="D26" s="44"/>
      <c r="E26" s="40"/>
      <c r="F26" s="67"/>
      <c r="G26" s="24">
        <f t="shared" si="2"/>
        <v>0</v>
      </c>
      <c r="H26" s="66"/>
      <c r="I26" s="40"/>
      <c r="J26" s="36"/>
      <c r="K26" s="242"/>
      <c r="L26" s="243"/>
      <c r="M26" s="19"/>
      <c r="N26" s="121"/>
    </row>
    <row r="27" spans="1:14" x14ac:dyDescent="0.25">
      <c r="A27" s="122"/>
      <c r="B27" s="20"/>
      <c r="C27" s="75" t="s">
        <v>27</v>
      </c>
      <c r="D27" s="44"/>
      <c r="E27" s="24">
        <f>SUM(E24:E26)</f>
        <v>0</v>
      </c>
      <c r="F27" s="67"/>
      <c r="G27" s="24">
        <f>SUM(G24:G26)</f>
        <v>0</v>
      </c>
      <c r="H27" s="66"/>
      <c r="I27" s="24">
        <f>SUM(I24:I26)</f>
        <v>0</v>
      </c>
      <c r="J27" s="36"/>
      <c r="K27" s="242"/>
      <c r="L27" s="243"/>
      <c r="M27" s="19"/>
      <c r="N27" s="121"/>
    </row>
    <row r="28" spans="1:14" x14ac:dyDescent="0.25">
      <c r="A28" s="122"/>
      <c r="B28" s="20"/>
      <c r="C28" s="75"/>
      <c r="D28" s="70"/>
      <c r="E28" s="74"/>
      <c r="F28" s="69"/>
      <c r="G28" s="74"/>
      <c r="H28" s="69"/>
      <c r="I28" s="74"/>
      <c r="J28" s="73"/>
      <c r="K28" s="72"/>
      <c r="L28" s="71"/>
      <c r="M28" s="19"/>
      <c r="N28" s="121"/>
    </row>
    <row r="29" spans="1:14" x14ac:dyDescent="0.25">
      <c r="A29" s="122"/>
      <c r="B29" s="20"/>
      <c r="C29" s="68" t="s">
        <v>28</v>
      </c>
      <c r="D29" s="70"/>
      <c r="E29" s="40"/>
      <c r="F29" s="69"/>
      <c r="G29" s="24">
        <f t="shared" ref="G29:G34" si="3">I29-E29</f>
        <v>0</v>
      </c>
      <c r="H29" s="33"/>
      <c r="I29" s="40"/>
      <c r="J29" s="29"/>
      <c r="K29" s="242"/>
      <c r="L29" s="243"/>
      <c r="M29" s="19"/>
      <c r="N29" s="121"/>
    </row>
    <row r="30" spans="1:14" x14ac:dyDescent="0.25">
      <c r="A30" s="122"/>
      <c r="B30" s="20"/>
      <c r="C30" s="38" t="s">
        <v>29</v>
      </c>
      <c r="D30" s="35"/>
      <c r="E30" s="40"/>
      <c r="F30" s="66"/>
      <c r="G30" s="24">
        <f t="shared" si="3"/>
        <v>0</v>
      </c>
      <c r="H30" s="66"/>
      <c r="I30" s="40"/>
      <c r="J30" s="36"/>
      <c r="K30" s="242"/>
      <c r="L30" s="243"/>
      <c r="M30" s="19"/>
      <c r="N30" s="121"/>
    </row>
    <row r="31" spans="1:14" x14ac:dyDescent="0.25">
      <c r="A31" s="122"/>
      <c r="B31" s="20"/>
      <c r="C31" s="38" t="s">
        <v>30</v>
      </c>
      <c r="D31" s="35"/>
      <c r="E31" s="40"/>
      <c r="F31" s="66"/>
      <c r="G31" s="24">
        <f t="shared" si="3"/>
        <v>0</v>
      </c>
      <c r="H31" s="66"/>
      <c r="I31" s="40"/>
      <c r="J31" s="36"/>
      <c r="K31" s="242"/>
      <c r="L31" s="243"/>
      <c r="M31" s="19"/>
      <c r="N31" s="121"/>
    </row>
    <row r="32" spans="1:14" x14ac:dyDescent="0.25">
      <c r="A32" s="122"/>
      <c r="B32" s="20"/>
      <c r="C32" s="68" t="s">
        <v>31</v>
      </c>
      <c r="D32" s="44"/>
      <c r="E32" s="40"/>
      <c r="F32" s="67"/>
      <c r="G32" s="24">
        <f t="shared" si="3"/>
        <v>0</v>
      </c>
      <c r="H32" s="66"/>
      <c r="I32" s="40"/>
      <c r="J32" s="36"/>
      <c r="K32" s="242"/>
      <c r="L32" s="243"/>
      <c r="M32" s="19"/>
      <c r="N32" s="121"/>
    </row>
    <row r="33" spans="1:14" ht="15" customHeight="1" x14ac:dyDescent="0.25">
      <c r="A33" s="122"/>
      <c r="B33" s="20"/>
      <c r="C33" s="68" t="s">
        <v>32</v>
      </c>
      <c r="D33" s="44"/>
      <c r="E33" s="40"/>
      <c r="F33" s="67"/>
      <c r="G33" s="24">
        <f t="shared" si="3"/>
        <v>0</v>
      </c>
      <c r="H33" s="66"/>
      <c r="I33" s="40"/>
      <c r="J33" s="36"/>
      <c r="K33" s="242"/>
      <c r="L33" s="243"/>
      <c r="M33" s="19"/>
      <c r="N33" s="121"/>
    </row>
    <row r="34" spans="1:14" x14ac:dyDescent="0.25">
      <c r="A34" s="122"/>
      <c r="B34" s="20"/>
      <c r="C34" s="68" t="s">
        <v>33</v>
      </c>
      <c r="D34" s="44"/>
      <c r="E34" s="40"/>
      <c r="F34" s="67"/>
      <c r="G34" s="24">
        <f t="shared" si="3"/>
        <v>0</v>
      </c>
      <c r="H34" s="66"/>
      <c r="I34" s="40"/>
      <c r="J34" s="36"/>
      <c r="K34" s="242"/>
      <c r="L34" s="243"/>
      <c r="M34" s="19"/>
      <c r="N34" s="121"/>
    </row>
    <row r="35" spans="1:14" x14ac:dyDescent="0.25">
      <c r="A35" s="122"/>
      <c r="B35" s="20"/>
      <c r="C35" s="35"/>
      <c r="D35" s="34"/>
      <c r="E35" s="32"/>
      <c r="F35" s="33"/>
      <c r="G35" s="32"/>
      <c r="H35" s="33"/>
      <c r="I35" s="65"/>
      <c r="J35" s="29"/>
      <c r="K35" s="28"/>
      <c r="L35" s="56"/>
      <c r="M35" s="19"/>
      <c r="N35" s="121"/>
    </row>
    <row r="36" spans="1:14" x14ac:dyDescent="0.25">
      <c r="A36" s="122"/>
      <c r="B36" s="20"/>
      <c r="C36" s="55" t="s">
        <v>34</v>
      </c>
      <c r="D36" s="64"/>
      <c r="E36" s="24">
        <f>E22+E27+SUM(E29:E34)</f>
        <v>0</v>
      </c>
      <c r="F36" s="63"/>
      <c r="G36" s="24">
        <f>G22+G27+SUM(G29:G34)</f>
        <v>0</v>
      </c>
      <c r="H36" s="63"/>
      <c r="I36" s="24">
        <f>I22+I27+SUM(I29:I34)</f>
        <v>0</v>
      </c>
      <c r="J36" s="23"/>
      <c r="K36" s="22"/>
      <c r="L36" s="51"/>
      <c r="M36" s="19"/>
      <c r="N36" s="121"/>
    </row>
    <row r="37" spans="1:14" x14ac:dyDescent="0.25">
      <c r="A37" s="122"/>
      <c r="B37" s="20"/>
      <c r="C37" s="11" t="s">
        <v>35</v>
      </c>
      <c r="D37" s="11"/>
      <c r="E37" s="50"/>
      <c r="F37" s="50"/>
      <c r="G37" s="50"/>
      <c r="H37" s="49"/>
      <c r="I37" s="21"/>
      <c r="J37" s="21"/>
      <c r="K37" s="20"/>
      <c r="L37" s="19"/>
      <c r="M37" s="19"/>
      <c r="N37" s="121"/>
    </row>
    <row r="38" spans="1:14" x14ac:dyDescent="0.25">
      <c r="A38" s="122"/>
      <c r="B38" s="20"/>
      <c r="C38" s="48" t="s">
        <v>36</v>
      </c>
      <c r="D38" s="62"/>
      <c r="E38" s="40"/>
      <c r="F38" s="61"/>
      <c r="G38" s="24">
        <f t="shared" ref="G38:G48" si="4">I38-E38</f>
        <v>0</v>
      </c>
      <c r="H38" s="60"/>
      <c r="I38" s="40"/>
      <c r="J38" s="46"/>
      <c r="K38" s="242"/>
      <c r="L38" s="243"/>
      <c r="M38" s="19"/>
      <c r="N38" s="121"/>
    </row>
    <row r="39" spans="1:14" x14ac:dyDescent="0.25">
      <c r="A39" s="122"/>
      <c r="B39" s="20"/>
      <c r="C39" s="35" t="s">
        <v>37</v>
      </c>
      <c r="D39" s="43"/>
      <c r="E39" s="40"/>
      <c r="F39" s="42"/>
      <c r="G39" s="24">
        <f t="shared" si="4"/>
        <v>0</v>
      </c>
      <c r="H39" s="41"/>
      <c r="I39" s="40"/>
      <c r="J39" s="39"/>
      <c r="K39" s="242"/>
      <c r="L39" s="243"/>
      <c r="M39" s="19"/>
      <c r="N39" s="121"/>
    </row>
    <row r="40" spans="1:14" x14ac:dyDescent="0.25">
      <c r="A40" s="122"/>
      <c r="B40" s="20"/>
      <c r="C40" s="35" t="s">
        <v>38</v>
      </c>
      <c r="D40" s="43"/>
      <c r="E40" s="40"/>
      <c r="F40" s="42"/>
      <c r="G40" s="24">
        <f t="shared" si="4"/>
        <v>0</v>
      </c>
      <c r="H40" s="41"/>
      <c r="I40" s="40"/>
      <c r="J40" s="39"/>
      <c r="K40" s="242"/>
      <c r="L40" s="243"/>
      <c r="M40" s="19"/>
      <c r="N40" s="121"/>
    </row>
    <row r="41" spans="1:14" x14ac:dyDescent="0.25">
      <c r="A41" s="122"/>
      <c r="B41" s="20"/>
      <c r="C41" s="35" t="s">
        <v>39</v>
      </c>
      <c r="D41" s="43"/>
      <c r="E41" s="40"/>
      <c r="F41" s="42"/>
      <c r="G41" s="24">
        <f t="shared" si="4"/>
        <v>0</v>
      </c>
      <c r="H41" s="41"/>
      <c r="I41" s="40"/>
      <c r="J41" s="39"/>
      <c r="K41" s="242"/>
      <c r="L41" s="243"/>
      <c r="M41" s="19"/>
      <c r="N41" s="121"/>
    </row>
    <row r="42" spans="1:14" x14ac:dyDescent="0.25">
      <c r="A42" s="122"/>
      <c r="B42" s="20"/>
      <c r="C42" s="35" t="s">
        <v>40</v>
      </c>
      <c r="D42" s="43"/>
      <c r="E42" s="40"/>
      <c r="F42" s="42"/>
      <c r="G42" s="24">
        <f t="shared" si="4"/>
        <v>0</v>
      </c>
      <c r="H42" s="41"/>
      <c r="I42" s="40"/>
      <c r="J42" s="39"/>
      <c r="K42" s="242"/>
      <c r="L42" s="243"/>
      <c r="M42" s="19"/>
      <c r="N42" s="121"/>
    </row>
    <row r="43" spans="1:14" x14ac:dyDescent="0.25">
      <c r="A43" s="122"/>
      <c r="B43" s="20"/>
      <c r="C43" s="35" t="s">
        <v>41</v>
      </c>
      <c r="D43" s="43"/>
      <c r="E43" s="40"/>
      <c r="F43" s="42"/>
      <c r="G43" s="24">
        <f t="shared" si="4"/>
        <v>0</v>
      </c>
      <c r="H43" s="41"/>
      <c r="I43" s="40"/>
      <c r="J43" s="39"/>
      <c r="K43" s="242"/>
      <c r="L43" s="243"/>
      <c r="M43" s="19"/>
      <c r="N43" s="121"/>
    </row>
    <row r="44" spans="1:14" x14ac:dyDescent="0.25">
      <c r="A44" s="122"/>
      <c r="B44" s="20"/>
      <c r="C44" s="35" t="s">
        <v>42</v>
      </c>
      <c r="D44" s="43"/>
      <c r="E44" s="40"/>
      <c r="F44" s="42"/>
      <c r="G44" s="24">
        <f t="shared" si="4"/>
        <v>0</v>
      </c>
      <c r="H44" s="41"/>
      <c r="I44" s="40"/>
      <c r="J44" s="39"/>
      <c r="K44" s="242"/>
      <c r="L44" s="243"/>
      <c r="M44" s="19"/>
      <c r="N44" s="121"/>
    </row>
    <row r="45" spans="1:14" x14ac:dyDescent="0.25">
      <c r="A45" s="122"/>
      <c r="B45" s="20"/>
      <c r="C45" s="35" t="s">
        <v>43</v>
      </c>
      <c r="D45" s="43"/>
      <c r="E45" s="40"/>
      <c r="F45" s="42"/>
      <c r="G45" s="24">
        <f t="shared" si="4"/>
        <v>0</v>
      </c>
      <c r="H45" s="41"/>
      <c r="I45" s="40"/>
      <c r="J45" s="39"/>
      <c r="K45" s="242"/>
      <c r="L45" s="243"/>
      <c r="M45" s="19"/>
      <c r="N45" s="121"/>
    </row>
    <row r="46" spans="1:14" x14ac:dyDescent="0.25">
      <c r="A46" s="122"/>
      <c r="B46" s="20"/>
      <c r="C46" s="35" t="s">
        <v>44</v>
      </c>
      <c r="D46" s="43"/>
      <c r="E46" s="40"/>
      <c r="F46" s="42"/>
      <c r="G46" s="24">
        <f t="shared" si="4"/>
        <v>0</v>
      </c>
      <c r="H46" s="41"/>
      <c r="I46" s="40"/>
      <c r="J46" s="39"/>
      <c r="K46" s="242"/>
      <c r="L46" s="243"/>
      <c r="M46" s="19"/>
      <c r="N46" s="121"/>
    </row>
    <row r="47" spans="1:14" x14ac:dyDescent="0.25">
      <c r="A47" s="122"/>
      <c r="B47" s="20"/>
      <c r="C47" s="35" t="s">
        <v>45</v>
      </c>
      <c r="D47" s="43"/>
      <c r="E47" s="40"/>
      <c r="F47" s="42"/>
      <c r="G47" s="24">
        <f t="shared" si="4"/>
        <v>0</v>
      </c>
      <c r="H47" s="41"/>
      <c r="I47" s="40"/>
      <c r="J47" s="39"/>
      <c r="K47" s="242"/>
      <c r="L47" s="243"/>
      <c r="M47" s="19"/>
      <c r="N47" s="121"/>
    </row>
    <row r="48" spans="1:14" x14ac:dyDescent="0.25">
      <c r="A48" s="122"/>
      <c r="B48" s="20"/>
      <c r="C48" s="35" t="s">
        <v>46</v>
      </c>
      <c r="D48" s="43"/>
      <c r="E48" s="59"/>
      <c r="F48" s="42"/>
      <c r="G48" s="24">
        <f t="shared" si="4"/>
        <v>0</v>
      </c>
      <c r="H48" s="41"/>
      <c r="I48" s="40"/>
      <c r="J48" s="39"/>
      <c r="K48" s="242"/>
      <c r="L48" s="243"/>
      <c r="M48" s="19"/>
      <c r="N48" s="121"/>
    </row>
    <row r="49" spans="1:14" x14ac:dyDescent="0.25">
      <c r="A49" s="122"/>
      <c r="B49" s="20"/>
      <c r="C49" s="35"/>
      <c r="D49" s="43"/>
      <c r="E49" s="57"/>
      <c r="F49" s="58"/>
      <c r="G49" s="57"/>
      <c r="H49" s="33"/>
      <c r="I49" s="57"/>
      <c r="J49" s="29"/>
      <c r="K49" s="29"/>
      <c r="L49" s="56"/>
      <c r="M49" s="19"/>
      <c r="N49" s="121"/>
    </row>
    <row r="50" spans="1:14" x14ac:dyDescent="0.25">
      <c r="A50" s="122"/>
      <c r="B50" s="20"/>
      <c r="C50" s="55" t="s">
        <v>47</v>
      </c>
      <c r="D50" s="52"/>
      <c r="E50" s="54">
        <f>SUM(E38:E48)</f>
        <v>0</v>
      </c>
      <c r="F50" s="53"/>
      <c r="G50" s="37">
        <f>SUM(G38:G48)</f>
        <v>0</v>
      </c>
      <c r="H50" s="53"/>
      <c r="I50" s="37">
        <f>SUM(I38:I48)</f>
        <v>0</v>
      </c>
      <c r="J50" s="52"/>
      <c r="K50" s="22"/>
      <c r="L50" s="51"/>
      <c r="M50" s="19"/>
      <c r="N50" s="121"/>
    </row>
    <row r="51" spans="1:14" x14ac:dyDescent="0.25">
      <c r="A51" s="122"/>
      <c r="B51" s="20"/>
      <c r="C51" s="11"/>
      <c r="D51" s="11"/>
      <c r="E51" s="50"/>
      <c r="F51" s="50"/>
      <c r="G51" s="50"/>
      <c r="H51" s="49"/>
      <c r="I51" s="21"/>
      <c r="J51" s="21"/>
      <c r="K51" s="20"/>
      <c r="L51" s="19"/>
      <c r="M51" s="19"/>
      <c r="N51" s="121"/>
    </row>
    <row r="52" spans="1:14" ht="15.75" thickBot="1" x14ac:dyDescent="0.3">
      <c r="A52" s="122"/>
      <c r="B52" s="20"/>
      <c r="C52" s="11" t="s">
        <v>71</v>
      </c>
      <c r="D52" s="11"/>
      <c r="E52" s="50"/>
      <c r="F52" s="50"/>
      <c r="G52" s="50"/>
      <c r="H52" s="49"/>
      <c r="I52" s="21"/>
      <c r="J52" s="21"/>
      <c r="K52" s="20"/>
      <c r="L52" s="19"/>
      <c r="M52" s="19"/>
      <c r="N52" s="121"/>
    </row>
    <row r="53" spans="1:14" ht="32.1" customHeight="1" x14ac:dyDescent="0.25">
      <c r="A53" s="122"/>
      <c r="B53" s="20"/>
      <c r="C53" s="128"/>
      <c r="D53" s="167" t="s">
        <v>99</v>
      </c>
      <c r="E53" s="47"/>
      <c r="F53" s="169" t="s">
        <v>48</v>
      </c>
      <c r="G53" s="127">
        <f t="shared" ref="G53:G58" si="5">I53-E53</f>
        <v>0</v>
      </c>
      <c r="H53" s="168" t="s">
        <v>1038</v>
      </c>
      <c r="I53" s="127"/>
      <c r="J53" s="36"/>
      <c r="K53" s="140"/>
      <c r="L53" s="139"/>
      <c r="M53" s="19"/>
      <c r="N53" s="121"/>
    </row>
    <row r="54" spans="1:14" x14ac:dyDescent="0.25">
      <c r="A54" s="122"/>
      <c r="B54" s="20"/>
      <c r="C54" s="34" t="s">
        <v>49</v>
      </c>
      <c r="D54" s="134"/>
      <c r="E54" s="129"/>
      <c r="F54" s="136">
        <f>H54-D54</f>
        <v>0</v>
      </c>
      <c r="G54" s="130">
        <f t="shared" si="5"/>
        <v>0</v>
      </c>
      <c r="H54" s="132"/>
      <c r="I54" s="131"/>
      <c r="J54" s="36"/>
      <c r="K54" s="263"/>
      <c r="L54" s="243"/>
      <c r="M54" s="19"/>
      <c r="N54" s="121"/>
    </row>
    <row r="55" spans="1:14" x14ac:dyDescent="0.25">
      <c r="A55" s="122"/>
      <c r="B55" s="20"/>
      <c r="C55" s="34" t="s">
        <v>50</v>
      </c>
      <c r="D55" s="134"/>
      <c r="E55" s="129"/>
      <c r="F55" s="136">
        <f t="shared" ref="F55:F58" si="6">H55-D55</f>
        <v>0</v>
      </c>
      <c r="G55" s="130">
        <f t="shared" si="5"/>
        <v>0</v>
      </c>
      <c r="H55" s="132"/>
      <c r="I55" s="131"/>
      <c r="J55" s="36"/>
      <c r="K55" s="263"/>
      <c r="L55" s="243"/>
      <c r="M55" s="19"/>
      <c r="N55" s="121"/>
    </row>
    <row r="56" spans="1:14" x14ac:dyDescent="0.25">
      <c r="A56" s="122"/>
      <c r="B56" s="20"/>
      <c r="C56" s="34" t="s">
        <v>51</v>
      </c>
      <c r="D56" s="134"/>
      <c r="E56" s="129"/>
      <c r="F56" s="136">
        <f t="shared" si="6"/>
        <v>0</v>
      </c>
      <c r="G56" s="130">
        <f t="shared" si="5"/>
        <v>0</v>
      </c>
      <c r="H56" s="132"/>
      <c r="I56" s="131"/>
      <c r="J56" s="36"/>
      <c r="K56" s="263"/>
      <c r="L56" s="243"/>
      <c r="M56" s="19"/>
      <c r="N56" s="121"/>
    </row>
    <row r="57" spans="1:14" x14ac:dyDescent="0.25">
      <c r="A57" s="122"/>
      <c r="B57" s="20"/>
      <c r="C57" s="34" t="s">
        <v>52</v>
      </c>
      <c r="D57" s="134"/>
      <c r="E57" s="129"/>
      <c r="F57" s="136">
        <f t="shared" si="6"/>
        <v>0</v>
      </c>
      <c r="G57" s="130">
        <f t="shared" si="5"/>
        <v>0</v>
      </c>
      <c r="H57" s="132"/>
      <c r="I57" s="131"/>
      <c r="J57" s="36"/>
      <c r="K57" s="263"/>
      <c r="L57" s="243"/>
      <c r="M57" s="19"/>
      <c r="N57" s="121"/>
    </row>
    <row r="58" spans="1:14" ht="15.75" thickBot="1" x14ac:dyDescent="0.3">
      <c r="A58" s="122"/>
      <c r="B58" s="20"/>
      <c r="C58" s="34" t="s">
        <v>53</v>
      </c>
      <c r="D58" s="135"/>
      <c r="E58" s="129"/>
      <c r="F58" s="136">
        <f t="shared" si="6"/>
        <v>0</v>
      </c>
      <c r="G58" s="130">
        <f t="shared" si="5"/>
        <v>0</v>
      </c>
      <c r="H58" s="133"/>
      <c r="I58" s="131"/>
      <c r="J58" s="36"/>
      <c r="K58" s="263"/>
      <c r="L58" s="243"/>
      <c r="M58" s="19"/>
      <c r="N58" s="121"/>
    </row>
    <row r="59" spans="1:14" x14ac:dyDescent="0.25">
      <c r="A59" s="122"/>
      <c r="B59" s="20"/>
      <c r="C59" s="45" t="s">
        <v>54</v>
      </c>
      <c r="D59" s="136">
        <f t="shared" ref="D59:I59" si="7">SUM(D54:D58)</f>
        <v>0</v>
      </c>
      <c r="E59" s="24">
        <f t="shared" si="7"/>
        <v>0</v>
      </c>
      <c r="F59" s="136">
        <f t="shared" si="7"/>
        <v>0</v>
      </c>
      <c r="G59" s="24">
        <f t="shared" si="7"/>
        <v>0</v>
      </c>
      <c r="H59" s="136">
        <f t="shared" si="7"/>
        <v>0</v>
      </c>
      <c r="I59" s="24">
        <f t="shared" si="7"/>
        <v>0</v>
      </c>
      <c r="J59" s="39"/>
      <c r="K59" s="242"/>
      <c r="L59" s="243"/>
      <c r="M59" s="19"/>
      <c r="N59" s="121"/>
    </row>
    <row r="60" spans="1:14" x14ac:dyDescent="0.25">
      <c r="A60" s="122"/>
      <c r="B60" s="20"/>
      <c r="C60" s="35" t="s">
        <v>55</v>
      </c>
      <c r="D60" s="43"/>
      <c r="E60" s="40"/>
      <c r="F60" s="42"/>
      <c r="G60" s="24">
        <f t="shared" ref="G60:G67" si="8">I60-E60</f>
        <v>0</v>
      </c>
      <c r="H60" s="41"/>
      <c r="I60" s="40"/>
      <c r="J60" s="39"/>
      <c r="K60" s="242"/>
      <c r="L60" s="243"/>
      <c r="M60" s="19"/>
      <c r="N60" s="121"/>
    </row>
    <row r="61" spans="1:14" x14ac:dyDescent="0.25">
      <c r="A61" s="122"/>
      <c r="B61" s="20"/>
      <c r="C61" s="35" t="s">
        <v>56</v>
      </c>
      <c r="D61" s="43"/>
      <c r="E61" s="40"/>
      <c r="F61" s="42"/>
      <c r="G61" s="24">
        <f t="shared" si="8"/>
        <v>0</v>
      </c>
      <c r="H61" s="41"/>
      <c r="I61" s="40"/>
      <c r="J61" s="39"/>
      <c r="K61" s="242"/>
      <c r="L61" s="243"/>
      <c r="M61" s="19"/>
      <c r="N61" s="121"/>
    </row>
    <row r="62" spans="1:14" x14ac:dyDescent="0.25">
      <c r="A62" s="122"/>
      <c r="B62" s="20"/>
      <c r="C62" s="35" t="s">
        <v>57</v>
      </c>
      <c r="D62" s="43"/>
      <c r="E62" s="40"/>
      <c r="F62" s="42"/>
      <c r="G62" s="24">
        <f t="shared" si="8"/>
        <v>0</v>
      </c>
      <c r="H62" s="41"/>
      <c r="I62" s="40"/>
      <c r="J62" s="39"/>
      <c r="K62" s="242"/>
      <c r="L62" s="243"/>
      <c r="M62" s="19"/>
      <c r="N62" s="121"/>
    </row>
    <row r="63" spans="1:14" x14ac:dyDescent="0.25">
      <c r="A63" s="122"/>
      <c r="B63" s="20"/>
      <c r="C63" s="35" t="s">
        <v>58</v>
      </c>
      <c r="D63" s="43"/>
      <c r="E63" s="40"/>
      <c r="F63" s="42"/>
      <c r="G63" s="24">
        <f t="shared" si="8"/>
        <v>0</v>
      </c>
      <c r="H63" s="41"/>
      <c r="I63" s="40"/>
      <c r="J63" s="39"/>
      <c r="K63" s="242"/>
      <c r="L63" s="243"/>
      <c r="M63" s="19"/>
      <c r="N63" s="121"/>
    </row>
    <row r="64" spans="1:14" x14ac:dyDescent="0.25">
      <c r="A64" s="122"/>
      <c r="B64" s="20"/>
      <c r="C64" s="35" t="s">
        <v>59</v>
      </c>
      <c r="D64" s="43"/>
      <c r="E64" s="40"/>
      <c r="F64" s="42"/>
      <c r="G64" s="24">
        <f t="shared" si="8"/>
        <v>0</v>
      </c>
      <c r="H64" s="41"/>
      <c r="I64" s="40"/>
      <c r="J64" s="39"/>
      <c r="K64" s="242"/>
      <c r="L64" s="243"/>
      <c r="M64" s="19"/>
      <c r="N64" s="121"/>
    </row>
    <row r="65" spans="1:14" x14ac:dyDescent="0.25">
      <c r="A65" s="122"/>
      <c r="B65" s="20"/>
      <c r="C65" s="35" t="s">
        <v>60</v>
      </c>
      <c r="D65" s="43"/>
      <c r="E65" s="40"/>
      <c r="F65" s="42"/>
      <c r="G65" s="24">
        <f t="shared" si="8"/>
        <v>0</v>
      </c>
      <c r="H65" s="41"/>
      <c r="I65" s="40"/>
      <c r="J65" s="39"/>
      <c r="K65" s="242"/>
      <c r="L65" s="243"/>
      <c r="M65" s="19"/>
      <c r="N65" s="121"/>
    </row>
    <row r="66" spans="1:14" x14ac:dyDescent="0.25">
      <c r="A66" s="122"/>
      <c r="B66" s="20"/>
      <c r="C66" s="35" t="s">
        <v>61</v>
      </c>
      <c r="D66" s="43"/>
      <c r="E66" s="40"/>
      <c r="F66" s="42"/>
      <c r="G66" s="24">
        <f t="shared" si="8"/>
        <v>0</v>
      </c>
      <c r="H66" s="41"/>
      <c r="I66" s="40"/>
      <c r="J66" s="39"/>
      <c r="K66" s="242"/>
      <c r="L66" s="243"/>
      <c r="M66" s="19"/>
      <c r="N66" s="121"/>
    </row>
    <row r="67" spans="1:14" x14ac:dyDescent="0.25">
      <c r="A67" s="122"/>
      <c r="B67" s="20"/>
      <c r="C67" s="44" t="s">
        <v>62</v>
      </c>
      <c r="D67" s="43"/>
      <c r="E67" s="40"/>
      <c r="F67" s="42"/>
      <c r="G67" s="24">
        <f t="shared" si="8"/>
        <v>0</v>
      </c>
      <c r="H67" s="41"/>
      <c r="I67" s="40"/>
      <c r="J67" s="39"/>
      <c r="K67" s="242"/>
      <c r="L67" s="243"/>
      <c r="M67" s="19"/>
      <c r="N67" s="121"/>
    </row>
    <row r="68" spans="1:14" x14ac:dyDescent="0.25">
      <c r="A68" s="122"/>
      <c r="B68" s="20"/>
      <c r="C68" s="38" t="s">
        <v>63</v>
      </c>
      <c r="D68" s="136">
        <f t="shared" ref="D68:I68" si="9">D59+SUM(D60:D67)</f>
        <v>0</v>
      </c>
      <c r="E68" s="37">
        <f t="shared" si="9"/>
        <v>0</v>
      </c>
      <c r="F68" s="136">
        <f t="shared" si="9"/>
        <v>0</v>
      </c>
      <c r="G68" s="37">
        <f t="shared" si="9"/>
        <v>0</v>
      </c>
      <c r="H68" s="136">
        <f t="shared" si="9"/>
        <v>0</v>
      </c>
      <c r="I68" s="37">
        <f t="shared" si="9"/>
        <v>0</v>
      </c>
      <c r="J68" s="36"/>
      <c r="K68" s="242"/>
      <c r="L68" s="243"/>
      <c r="M68" s="19"/>
      <c r="N68" s="121"/>
    </row>
    <row r="69" spans="1:14" x14ac:dyDescent="0.25">
      <c r="A69" s="122"/>
      <c r="B69" s="20"/>
      <c r="C69" s="35"/>
      <c r="D69" s="34"/>
      <c r="E69" s="32"/>
      <c r="F69" s="33"/>
      <c r="G69" s="32"/>
      <c r="H69" s="31"/>
      <c r="I69" s="30"/>
      <c r="J69" s="29"/>
      <c r="K69" s="28"/>
      <c r="L69" s="28"/>
      <c r="M69" s="19"/>
      <c r="N69" s="121"/>
    </row>
    <row r="70" spans="1:14" x14ac:dyDescent="0.25">
      <c r="A70" s="122"/>
      <c r="B70" s="20"/>
      <c r="C70" s="27" t="s">
        <v>64</v>
      </c>
      <c r="D70" s="26"/>
      <c r="E70" s="24">
        <f>E16+E36+E50-E68</f>
        <v>0</v>
      </c>
      <c r="F70" s="25"/>
      <c r="G70" s="24">
        <f>G16+G36+G50-G68</f>
        <v>0</v>
      </c>
      <c r="H70" s="25"/>
      <c r="I70" s="24">
        <f>I16+I36+I50-I68</f>
        <v>0</v>
      </c>
      <c r="J70" s="23"/>
      <c r="K70" s="22"/>
      <c r="L70" s="22"/>
      <c r="M70" s="19"/>
      <c r="N70" s="121"/>
    </row>
    <row r="71" spans="1:14" x14ac:dyDescent="0.25">
      <c r="A71" s="122"/>
      <c r="B71" s="20"/>
      <c r="C71" s="20"/>
      <c r="D71" s="20"/>
      <c r="E71" s="20"/>
      <c r="F71" s="20"/>
      <c r="G71" s="20"/>
      <c r="H71" s="20"/>
      <c r="I71" s="21"/>
      <c r="J71" s="21"/>
      <c r="K71" s="20"/>
      <c r="L71" s="19"/>
      <c r="M71" s="19"/>
      <c r="N71" s="121"/>
    </row>
    <row r="72" spans="1:14" x14ac:dyDescent="0.25">
      <c r="A72" s="122"/>
      <c r="B72" s="123"/>
      <c r="C72" s="123"/>
      <c r="D72" s="123"/>
      <c r="E72" s="123"/>
      <c r="F72" s="123"/>
      <c r="G72" s="123"/>
      <c r="H72" s="123"/>
      <c r="I72" s="124"/>
      <c r="J72" s="124"/>
      <c r="K72" s="123"/>
      <c r="L72" s="125"/>
      <c r="M72" s="125"/>
      <c r="N72" s="121"/>
    </row>
    <row r="73" spans="1:14" hidden="1" x14ac:dyDescent="0.25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4"/>
    </row>
    <row r="74" spans="1:14" hidden="1" x14ac:dyDescent="0.25">
      <c r="A74" s="5"/>
      <c r="B74" s="6"/>
      <c r="C74" s="18"/>
      <c r="D74" s="16"/>
      <c r="E74" s="18"/>
      <c r="F74" s="18"/>
      <c r="G74" s="18"/>
      <c r="H74" s="16"/>
      <c r="I74" s="16"/>
      <c r="J74" s="16"/>
      <c r="K74" s="16"/>
      <c r="L74" s="15"/>
      <c r="M74" s="6"/>
      <c r="N74" s="4"/>
    </row>
    <row r="75" spans="1:14" hidden="1" x14ac:dyDescent="0.25">
      <c r="A75" s="5"/>
      <c r="B75" s="6"/>
      <c r="C75" s="17" t="s">
        <v>65</v>
      </c>
      <c r="D75" s="16"/>
      <c r="E75" s="17"/>
      <c r="F75" s="17"/>
      <c r="G75" s="17"/>
      <c r="H75" s="16"/>
      <c r="I75" s="16"/>
      <c r="J75" s="16"/>
      <c r="K75" s="16"/>
      <c r="L75" s="15"/>
      <c r="M75" s="6"/>
      <c r="N75" s="4"/>
    </row>
    <row r="76" spans="1:14" hidden="1" x14ac:dyDescent="0.25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4"/>
    </row>
    <row r="77" spans="1:14" hidden="1" x14ac:dyDescent="0.25">
      <c r="A77" s="5"/>
      <c r="B77" s="13"/>
      <c r="C77" s="12"/>
      <c r="D77" s="12"/>
      <c r="E77" s="12"/>
      <c r="F77" s="12"/>
      <c r="G77" s="12"/>
      <c r="H77" s="12"/>
      <c r="I77" s="14"/>
      <c r="J77" s="14"/>
      <c r="K77" s="13"/>
      <c r="L77" s="12"/>
      <c r="M77" s="12"/>
      <c r="N77" s="4"/>
    </row>
    <row r="78" spans="1:14" hidden="1" x14ac:dyDescent="0.25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4"/>
    </row>
    <row r="79" spans="1:14" hidden="1" x14ac:dyDescent="0.25">
      <c r="A79" s="5"/>
      <c r="B79" s="11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4"/>
    </row>
    <row r="80" spans="1:14" hidden="1" x14ac:dyDescent="0.25">
      <c r="A80" s="5"/>
      <c r="B80" s="6"/>
      <c r="C80" s="11"/>
      <c r="D80" s="10"/>
      <c r="E80" s="6"/>
      <c r="F80" s="6"/>
      <c r="G80" s="6"/>
      <c r="H80" s="6"/>
      <c r="I80" s="8"/>
      <c r="J80" s="6"/>
      <c r="K80" s="6"/>
      <c r="L80" s="6"/>
      <c r="M80" s="6"/>
      <c r="N80" s="4"/>
    </row>
    <row r="81" spans="1:14" hidden="1" x14ac:dyDescent="0.25">
      <c r="A81" s="5"/>
      <c r="B81" s="6"/>
      <c r="C81" s="7"/>
      <c r="D81" s="248"/>
      <c r="E81" s="249"/>
      <c r="F81" s="250"/>
      <c r="G81" s="251"/>
      <c r="H81" s="6"/>
      <c r="I81" s="252"/>
      <c r="J81" s="253"/>
      <c r="K81" s="253"/>
      <c r="L81" s="254"/>
      <c r="M81" s="6"/>
      <c r="N81" s="4"/>
    </row>
    <row r="82" spans="1:14" hidden="1" x14ac:dyDescent="0.25">
      <c r="A82" s="5"/>
      <c r="B82" s="6"/>
      <c r="C82" s="9"/>
      <c r="D82" s="6"/>
      <c r="E82" s="6"/>
      <c r="F82" s="9"/>
      <c r="G82" s="9"/>
      <c r="H82" s="6"/>
      <c r="I82" s="255"/>
      <c r="J82" s="256"/>
      <c r="K82" s="256"/>
      <c r="L82" s="257"/>
      <c r="M82" s="6"/>
      <c r="N82" s="4"/>
    </row>
    <row r="83" spans="1:14" hidden="1" x14ac:dyDescent="0.25">
      <c r="A83" s="5"/>
      <c r="B83" s="6"/>
      <c r="C83" s="8"/>
      <c r="D83" s="261"/>
      <c r="E83" s="249"/>
      <c r="F83" s="242"/>
      <c r="G83" s="243"/>
      <c r="H83" s="6"/>
      <c r="I83" s="255"/>
      <c r="J83" s="256"/>
      <c r="K83" s="256"/>
      <c r="L83" s="257"/>
      <c r="M83" s="6"/>
      <c r="N83" s="4"/>
    </row>
    <row r="84" spans="1:14" hidden="1" x14ac:dyDescent="0.25">
      <c r="A84" s="5"/>
      <c r="B84" s="6"/>
      <c r="C84" s="7"/>
      <c r="D84" s="6"/>
      <c r="E84" s="6"/>
      <c r="F84" s="6"/>
      <c r="G84" s="6"/>
      <c r="H84" s="6"/>
      <c r="I84" s="255"/>
      <c r="J84" s="256"/>
      <c r="K84" s="256"/>
      <c r="L84" s="257"/>
      <c r="M84" s="6"/>
      <c r="N84" s="4"/>
    </row>
    <row r="85" spans="1:14" hidden="1" x14ac:dyDescent="0.25">
      <c r="A85" s="5"/>
      <c r="B85" s="6"/>
      <c r="C85" s="6"/>
      <c r="D85" s="261"/>
      <c r="E85" s="249"/>
      <c r="F85" s="242"/>
      <c r="G85" s="243"/>
      <c r="H85" s="6"/>
      <c r="I85" s="255"/>
      <c r="J85" s="256"/>
      <c r="K85" s="256"/>
      <c r="L85" s="257"/>
      <c r="M85" s="6"/>
      <c r="N85" s="4"/>
    </row>
    <row r="86" spans="1:14" hidden="1" x14ac:dyDescent="0.25">
      <c r="A86" s="5"/>
      <c r="B86" s="6"/>
      <c r="C86" s="8"/>
      <c r="D86" s="261"/>
      <c r="E86" s="249"/>
      <c r="F86" s="242"/>
      <c r="G86" s="243"/>
      <c r="H86" s="6"/>
      <c r="I86" s="255"/>
      <c r="J86" s="256"/>
      <c r="K86" s="256"/>
      <c r="L86" s="257"/>
      <c r="M86" s="6"/>
      <c r="N86" s="4"/>
    </row>
    <row r="87" spans="1:14" hidden="1" x14ac:dyDescent="0.25">
      <c r="A87" s="5"/>
      <c r="B87" s="6"/>
      <c r="C87" s="7"/>
      <c r="D87" s="248"/>
      <c r="E87" s="249"/>
      <c r="F87" s="242"/>
      <c r="G87" s="243"/>
      <c r="H87" s="6"/>
      <c r="I87" s="258"/>
      <c r="J87" s="259"/>
      <c r="K87" s="259"/>
      <c r="L87" s="260"/>
      <c r="M87" s="6"/>
      <c r="N87" s="4"/>
    </row>
    <row r="88" spans="1:14" hidden="1" x14ac:dyDescent="0.25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4"/>
    </row>
    <row r="89" spans="1:14" hidden="1" x14ac:dyDescent="0.25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 x14ac:dyDescent="0.25">
      <c r="C90" s="155" t="s">
        <v>1039</v>
      </c>
    </row>
  </sheetData>
  <mergeCells count="60">
    <mergeCell ref="C1:H1"/>
    <mergeCell ref="I1:N1"/>
    <mergeCell ref="D86:E86"/>
    <mergeCell ref="F86:G86"/>
    <mergeCell ref="K65:L65"/>
    <mergeCell ref="K54:L54"/>
    <mergeCell ref="K55:L55"/>
    <mergeCell ref="K56:L56"/>
    <mergeCell ref="K57:L57"/>
    <mergeCell ref="K58:L58"/>
    <mergeCell ref="K64:L64"/>
    <mergeCell ref="K59:L59"/>
    <mergeCell ref="K60:L60"/>
    <mergeCell ref="K61:L61"/>
    <mergeCell ref="K62:L62"/>
    <mergeCell ref="K63:L63"/>
    <mergeCell ref="D87:E87"/>
    <mergeCell ref="F87:G87"/>
    <mergeCell ref="K66:L66"/>
    <mergeCell ref="K67:L67"/>
    <mergeCell ref="K68:L68"/>
    <mergeCell ref="D81:E81"/>
    <mergeCell ref="F81:G81"/>
    <mergeCell ref="I81:L87"/>
    <mergeCell ref="D83:E83"/>
    <mergeCell ref="F83:G83"/>
    <mergeCell ref="D85:E85"/>
    <mergeCell ref="F85:G85"/>
    <mergeCell ref="K31:L31"/>
    <mergeCell ref="K32:L32"/>
    <mergeCell ref="K48:L48"/>
    <mergeCell ref="K34:L34"/>
    <mergeCell ref="K38:L38"/>
    <mergeCell ref="K39:L39"/>
    <mergeCell ref="K40:L40"/>
    <mergeCell ref="K41:L41"/>
    <mergeCell ref="K42:L42"/>
    <mergeCell ref="K43:L43"/>
    <mergeCell ref="K33:L33"/>
    <mergeCell ref="K44:L44"/>
    <mergeCell ref="K45:L45"/>
    <mergeCell ref="K46:L46"/>
    <mergeCell ref="K47:L47"/>
    <mergeCell ref="K26:L26"/>
    <mergeCell ref="K27:L27"/>
    <mergeCell ref="K29:L29"/>
    <mergeCell ref="K30:L30"/>
    <mergeCell ref="K25:L25"/>
    <mergeCell ref="B6:M6"/>
    <mergeCell ref="K14:L14"/>
    <mergeCell ref="K16:L16"/>
    <mergeCell ref="B3:M3"/>
    <mergeCell ref="B4:M4"/>
    <mergeCell ref="B5:M5"/>
    <mergeCell ref="C10:E10"/>
    <mergeCell ref="K19:L19"/>
    <mergeCell ref="K20:L20"/>
    <mergeCell ref="K21:L21"/>
    <mergeCell ref="K22:L22"/>
    <mergeCell ref="K24:L24"/>
  </mergeCells>
  <printOptions horizontalCentered="1"/>
  <pageMargins left="0.2" right="0.2" top="0.5" bottom="0" header="0.3" footer="0.3"/>
  <pageSetup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7"/>
  <sheetViews>
    <sheetView zoomScale="90" zoomScaleNormal="90" workbookViewId="0">
      <selection activeCell="C7" sqref="C7"/>
    </sheetView>
  </sheetViews>
  <sheetFormatPr defaultColWidth="8.85546875" defaultRowHeight="15" x14ac:dyDescent="0.25"/>
  <cols>
    <col min="1" max="1" width="2.42578125" customWidth="1"/>
    <col min="2" max="2" width="11" customWidth="1"/>
    <col min="3" max="3" width="60.140625" customWidth="1"/>
    <col min="4" max="4" width="23.42578125" customWidth="1"/>
    <col min="5" max="5" width="24.140625" customWidth="1"/>
    <col min="6" max="6" width="24.5703125" customWidth="1"/>
    <col min="7" max="7" width="61.5703125" customWidth="1"/>
    <col min="8" max="8" width="3.42578125" customWidth="1"/>
    <col min="9" max="10" width="2.42578125" customWidth="1"/>
  </cols>
  <sheetData>
    <row r="1" spans="1:10" x14ac:dyDescent="0.25">
      <c r="A1" s="121"/>
      <c r="B1" s="121"/>
      <c r="C1" s="121"/>
      <c r="D1" s="121"/>
      <c r="E1" s="121"/>
      <c r="F1" s="121"/>
      <c r="G1" s="121"/>
      <c r="H1" s="121"/>
      <c r="I1" s="121"/>
      <c r="J1" s="121"/>
    </row>
    <row r="2" spans="1:10" x14ac:dyDescent="0.25">
      <c r="A2" s="121"/>
      <c r="B2" s="142" t="s">
        <v>66</v>
      </c>
      <c r="C2" s="92"/>
      <c r="D2" s="92"/>
      <c r="E2" s="92"/>
      <c r="F2" s="92"/>
      <c r="G2" s="92"/>
      <c r="H2" s="92"/>
      <c r="I2" s="92"/>
      <c r="J2" s="121"/>
    </row>
    <row r="3" spans="1:10" x14ac:dyDescent="0.25">
      <c r="A3" s="121"/>
      <c r="B3" s="246" t="s">
        <v>90</v>
      </c>
      <c r="C3" s="246"/>
      <c r="D3" s="246"/>
      <c r="E3" s="246"/>
      <c r="F3" s="246"/>
      <c r="G3" s="246"/>
      <c r="H3" s="246"/>
      <c r="I3" s="246"/>
      <c r="J3" s="121"/>
    </row>
    <row r="4" spans="1:10" x14ac:dyDescent="0.25">
      <c r="A4" s="121"/>
      <c r="B4" s="246" t="s">
        <v>10</v>
      </c>
      <c r="C4" s="246"/>
      <c r="D4" s="246"/>
      <c r="E4" s="246"/>
      <c r="F4" s="246"/>
      <c r="G4" s="246"/>
      <c r="H4" s="246"/>
      <c r="I4" s="246"/>
      <c r="J4" s="121"/>
    </row>
    <row r="5" spans="1:10" x14ac:dyDescent="0.25">
      <c r="A5" s="121"/>
      <c r="B5" s="246" t="s">
        <v>67</v>
      </c>
      <c r="C5" s="246"/>
      <c r="D5" s="246"/>
      <c r="E5" s="246"/>
      <c r="F5" s="246"/>
      <c r="G5" s="246"/>
      <c r="H5" s="246"/>
      <c r="I5" s="246"/>
      <c r="J5" s="121"/>
    </row>
    <row r="6" spans="1:10" x14ac:dyDescent="0.25">
      <c r="A6" s="121"/>
      <c r="B6" s="264" t="s">
        <v>1</v>
      </c>
      <c r="C6" s="264"/>
      <c r="D6" s="264"/>
      <c r="E6" s="264"/>
      <c r="F6" s="264"/>
      <c r="G6" s="264"/>
      <c r="H6" s="264"/>
      <c r="I6" s="264"/>
      <c r="J6" s="121"/>
    </row>
    <row r="7" spans="1:10" x14ac:dyDescent="0.25">
      <c r="A7" s="121"/>
      <c r="B7" s="92"/>
      <c r="C7" s="117">
        <f>'RPSP Cover Sheet'!B7</f>
        <v>0</v>
      </c>
      <c r="D7" s="92"/>
      <c r="E7" s="92"/>
      <c r="F7" s="92"/>
      <c r="G7" s="92"/>
      <c r="H7" s="92"/>
      <c r="I7" s="92"/>
      <c r="J7" s="121"/>
    </row>
    <row r="8" spans="1:10" x14ac:dyDescent="0.25">
      <c r="A8" s="121"/>
      <c r="B8" s="121"/>
      <c r="C8" s="121"/>
      <c r="D8" s="121"/>
      <c r="E8" s="121"/>
      <c r="F8" s="121"/>
      <c r="G8" s="121"/>
      <c r="H8" s="121"/>
      <c r="I8" s="121"/>
      <c r="J8" s="121"/>
    </row>
    <row r="9" spans="1:10" x14ac:dyDescent="0.25">
      <c r="A9" s="121"/>
      <c r="B9" s="11" t="s">
        <v>16</v>
      </c>
      <c r="C9" s="20"/>
      <c r="D9" s="20"/>
      <c r="E9" s="20"/>
      <c r="F9" s="91" t="s">
        <v>68</v>
      </c>
      <c r="G9" s="20"/>
      <c r="H9" s="19"/>
      <c r="I9" s="19"/>
      <c r="J9" s="121"/>
    </row>
    <row r="10" spans="1:10" x14ac:dyDescent="0.25">
      <c r="A10" s="121"/>
      <c r="B10" s="20"/>
      <c r="C10" s="247">
        <f>'RPSP Narrative'!B9</f>
        <v>0</v>
      </c>
      <c r="D10" s="247"/>
      <c r="E10" s="247"/>
      <c r="F10" s="118">
        <f>Budget!G10</f>
        <v>0</v>
      </c>
      <c r="G10" s="20"/>
      <c r="H10" s="19"/>
      <c r="I10" s="19"/>
      <c r="J10" s="121"/>
    </row>
    <row r="11" spans="1:10" x14ac:dyDescent="0.25">
      <c r="A11" s="121"/>
      <c r="B11" s="121"/>
      <c r="C11" s="121"/>
      <c r="D11" s="121"/>
      <c r="E11" s="121"/>
      <c r="F11" s="121"/>
      <c r="G11" s="121"/>
      <c r="H11" s="121"/>
      <c r="I11" s="121"/>
      <c r="J11" s="121"/>
    </row>
    <row r="12" spans="1:10" ht="39" x14ac:dyDescent="0.25">
      <c r="A12" s="121"/>
      <c r="B12" s="11"/>
      <c r="C12" s="95" t="s">
        <v>70</v>
      </c>
      <c r="D12" s="95" t="s">
        <v>1040</v>
      </c>
      <c r="E12" s="95" t="s">
        <v>100</v>
      </c>
      <c r="F12" s="10" t="s">
        <v>1041</v>
      </c>
      <c r="G12" s="95" t="s">
        <v>98</v>
      </c>
      <c r="H12" s="19"/>
      <c r="I12" s="19"/>
      <c r="J12" s="121"/>
    </row>
    <row r="13" spans="1:10" x14ac:dyDescent="0.25">
      <c r="A13" s="121"/>
      <c r="B13" s="20">
        <v>1</v>
      </c>
      <c r="C13" s="94"/>
      <c r="D13" s="94"/>
      <c r="E13" s="94"/>
      <c r="F13" s="7"/>
      <c r="G13" s="94"/>
      <c r="H13" s="19"/>
      <c r="I13" s="19"/>
      <c r="J13" s="121"/>
    </row>
    <row r="14" spans="1:10" x14ac:dyDescent="0.25">
      <c r="A14" s="121"/>
      <c r="B14" s="20">
        <v>2</v>
      </c>
      <c r="C14" s="94"/>
      <c r="D14" s="94"/>
      <c r="E14" s="94"/>
      <c r="F14" s="7"/>
      <c r="G14" s="94"/>
      <c r="H14" s="19"/>
      <c r="I14" s="19"/>
      <c r="J14" s="121"/>
    </row>
    <row r="15" spans="1:10" x14ac:dyDescent="0.25">
      <c r="A15" s="121"/>
      <c r="B15" s="20">
        <v>3</v>
      </c>
      <c r="C15" s="94"/>
      <c r="D15" s="94"/>
      <c r="E15" s="94"/>
      <c r="F15" s="7"/>
      <c r="G15" s="94"/>
      <c r="H15" s="19"/>
      <c r="I15" s="19"/>
      <c r="J15" s="121"/>
    </row>
    <row r="16" spans="1:10" x14ac:dyDescent="0.25">
      <c r="A16" s="121"/>
      <c r="B16" s="20">
        <v>4</v>
      </c>
      <c r="C16" s="94"/>
      <c r="D16" s="94"/>
      <c r="E16" s="94"/>
      <c r="F16" s="7"/>
      <c r="G16" s="94"/>
      <c r="H16" s="19"/>
      <c r="I16" s="19"/>
      <c r="J16" s="121"/>
    </row>
    <row r="17" spans="1:10" x14ac:dyDescent="0.25">
      <c r="A17" s="121"/>
      <c r="B17" s="20">
        <v>5</v>
      </c>
      <c r="C17" s="94"/>
      <c r="D17" s="94"/>
      <c r="E17" s="94"/>
      <c r="F17" s="7"/>
      <c r="G17" s="94"/>
      <c r="H17" s="19"/>
      <c r="I17" s="19"/>
      <c r="J17" s="121"/>
    </row>
    <row r="18" spans="1:10" x14ac:dyDescent="0.25">
      <c r="A18" s="121"/>
      <c r="B18" s="20">
        <v>6</v>
      </c>
      <c r="C18" s="94"/>
      <c r="D18" s="94"/>
      <c r="E18" s="94"/>
      <c r="F18" s="7"/>
      <c r="G18" s="94"/>
      <c r="H18" s="19"/>
      <c r="I18" s="19"/>
      <c r="J18" s="121"/>
    </row>
    <row r="19" spans="1:10" x14ac:dyDescent="0.25">
      <c r="A19" s="121"/>
      <c r="B19" s="20">
        <v>7</v>
      </c>
      <c r="C19" s="94"/>
      <c r="D19" s="94"/>
      <c r="E19" s="94"/>
      <c r="F19" s="7"/>
      <c r="G19" s="94"/>
      <c r="H19" s="19"/>
      <c r="I19" s="19"/>
      <c r="J19" s="121"/>
    </row>
    <row r="20" spans="1:10" x14ac:dyDescent="0.25">
      <c r="A20" s="121"/>
      <c r="B20" s="20">
        <v>8</v>
      </c>
      <c r="C20" s="94"/>
      <c r="D20" s="94"/>
      <c r="E20" s="94"/>
      <c r="F20" s="7"/>
      <c r="G20" s="94"/>
      <c r="H20" s="19"/>
      <c r="I20" s="19"/>
      <c r="J20" s="121"/>
    </row>
    <row r="21" spans="1:10" x14ac:dyDescent="0.25">
      <c r="A21" s="121"/>
      <c r="B21" s="20">
        <v>9</v>
      </c>
      <c r="C21" s="94"/>
      <c r="D21" s="94"/>
      <c r="E21" s="94"/>
      <c r="F21" s="7"/>
      <c r="G21" s="94"/>
      <c r="H21" s="19"/>
      <c r="I21" s="19"/>
      <c r="J21" s="121"/>
    </row>
    <row r="22" spans="1:10" x14ac:dyDescent="0.25">
      <c r="A22" s="121"/>
      <c r="B22" s="20">
        <v>10</v>
      </c>
      <c r="C22" s="94"/>
      <c r="D22" s="94"/>
      <c r="E22" s="94"/>
      <c r="F22" s="7"/>
      <c r="G22" s="94"/>
      <c r="H22" s="19"/>
      <c r="I22" s="19"/>
      <c r="J22" s="121"/>
    </row>
    <row r="23" spans="1:10" x14ac:dyDescent="0.25">
      <c r="A23" s="121"/>
      <c r="B23" s="20">
        <v>11</v>
      </c>
      <c r="C23" s="94"/>
      <c r="D23" s="94"/>
      <c r="E23" s="94"/>
      <c r="F23" s="7"/>
      <c r="G23" s="94"/>
      <c r="H23" s="19"/>
      <c r="I23" s="19"/>
      <c r="J23" s="121"/>
    </row>
    <row r="24" spans="1:10" x14ac:dyDescent="0.25">
      <c r="A24" s="121"/>
      <c r="B24" s="20">
        <v>12</v>
      </c>
      <c r="C24" s="94"/>
      <c r="D24" s="94"/>
      <c r="E24" s="94"/>
      <c r="F24" s="7"/>
      <c r="G24" s="94"/>
      <c r="H24" s="19"/>
      <c r="I24" s="19"/>
      <c r="J24" s="121"/>
    </row>
    <row r="25" spans="1:10" x14ac:dyDescent="0.25">
      <c r="A25" s="121"/>
      <c r="B25" s="20">
        <v>13</v>
      </c>
      <c r="C25" s="94"/>
      <c r="D25" s="94"/>
      <c r="E25" s="94"/>
      <c r="F25" s="7"/>
      <c r="G25" s="94"/>
      <c r="H25" s="19"/>
      <c r="I25" s="19"/>
      <c r="J25" s="121"/>
    </row>
    <row r="26" spans="1:10" x14ac:dyDescent="0.25">
      <c r="A26" s="121"/>
      <c r="B26" s="20">
        <v>14</v>
      </c>
      <c r="C26" s="94"/>
      <c r="D26" s="94"/>
      <c r="E26" s="94"/>
      <c r="F26" s="7"/>
      <c r="G26" s="94"/>
      <c r="H26" s="19"/>
      <c r="I26" s="19"/>
      <c r="J26" s="121"/>
    </row>
    <row r="27" spans="1:10" x14ac:dyDescent="0.25">
      <c r="A27" s="121"/>
      <c r="B27" s="20">
        <v>15</v>
      </c>
      <c r="C27" s="94"/>
      <c r="D27" s="94"/>
      <c r="E27" s="94"/>
      <c r="F27" s="7"/>
      <c r="G27" s="94"/>
      <c r="H27" s="19"/>
      <c r="I27" s="19"/>
      <c r="J27" s="121"/>
    </row>
    <row r="28" spans="1:10" x14ac:dyDescent="0.25">
      <c r="A28" s="121"/>
      <c r="B28" s="20">
        <v>16</v>
      </c>
      <c r="C28" s="94"/>
      <c r="D28" s="94"/>
      <c r="E28" s="94"/>
      <c r="F28" s="7"/>
      <c r="G28" s="94"/>
      <c r="H28" s="19"/>
      <c r="I28" s="19"/>
      <c r="J28" s="121"/>
    </row>
    <row r="29" spans="1:10" x14ac:dyDescent="0.25">
      <c r="A29" s="121"/>
      <c r="B29" s="20">
        <v>17</v>
      </c>
      <c r="C29" s="94"/>
      <c r="D29" s="94"/>
      <c r="E29" s="94"/>
      <c r="F29" s="7"/>
      <c r="G29" s="94"/>
      <c r="H29" s="19"/>
      <c r="I29" s="19"/>
      <c r="J29" s="121"/>
    </row>
    <row r="30" spans="1:10" x14ac:dyDescent="0.25">
      <c r="A30" s="121"/>
      <c r="B30" s="20">
        <v>18</v>
      </c>
      <c r="C30" s="94"/>
      <c r="D30" s="94"/>
      <c r="E30" s="94"/>
      <c r="F30" s="7"/>
      <c r="G30" s="94"/>
      <c r="H30" s="19"/>
      <c r="I30" s="19"/>
      <c r="J30" s="121"/>
    </row>
    <row r="31" spans="1:10" x14ac:dyDescent="0.25">
      <c r="A31" s="121"/>
      <c r="B31" s="20">
        <v>19</v>
      </c>
      <c r="C31" s="94"/>
      <c r="D31" s="94"/>
      <c r="E31" s="94"/>
      <c r="F31" s="7"/>
      <c r="G31" s="94"/>
      <c r="H31" s="19"/>
      <c r="I31" s="19"/>
      <c r="J31" s="121"/>
    </row>
    <row r="32" spans="1:10" x14ac:dyDescent="0.25">
      <c r="A32" s="121"/>
      <c r="B32" s="20">
        <v>20</v>
      </c>
      <c r="C32" s="94"/>
      <c r="D32" s="94"/>
      <c r="E32" s="94"/>
      <c r="F32" s="7"/>
      <c r="G32" s="94"/>
      <c r="H32" s="19"/>
      <c r="I32" s="19"/>
      <c r="J32" s="121"/>
    </row>
    <row r="33" spans="1:19" x14ac:dyDescent="0.25">
      <c r="A33" s="121"/>
      <c r="B33" s="20"/>
      <c r="C33" s="20"/>
      <c r="D33" s="20"/>
      <c r="E33" s="20"/>
      <c r="F33" s="21"/>
      <c r="G33" s="20"/>
      <c r="H33" s="19"/>
      <c r="I33" s="19"/>
      <c r="J33" s="121"/>
    </row>
    <row r="34" spans="1:19" x14ac:dyDescent="0.25">
      <c r="A34" s="121"/>
      <c r="B34" s="20"/>
      <c r="C34" s="20"/>
      <c r="D34" s="20"/>
      <c r="E34" s="20"/>
      <c r="F34" s="21"/>
      <c r="G34" s="20"/>
      <c r="H34" s="19"/>
      <c r="I34" s="19"/>
      <c r="J34" s="121"/>
    </row>
    <row r="35" spans="1:19" ht="15" customHeight="1" x14ac:dyDescent="0.25">
      <c r="A35" s="121"/>
      <c r="B35" s="93"/>
      <c r="C35" s="93" t="s">
        <v>69</v>
      </c>
      <c r="D35" s="93"/>
      <c r="E35" s="93"/>
      <c r="F35" s="21"/>
      <c r="G35" s="20"/>
      <c r="H35" s="19"/>
      <c r="I35" s="19"/>
      <c r="J35" s="121"/>
    </row>
    <row r="36" spans="1:19" x14ac:dyDescent="0.25">
      <c r="A36" s="121"/>
      <c r="B36" s="20"/>
      <c r="C36" s="11"/>
      <c r="D36" s="11"/>
      <c r="E36" s="11"/>
      <c r="F36" s="10"/>
      <c r="G36" s="10"/>
      <c r="H36" s="19"/>
      <c r="I36" s="19"/>
      <c r="J36" s="121"/>
    </row>
    <row r="37" spans="1:19" x14ac:dyDescent="0.25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6"/>
      <c r="L37" s="16"/>
      <c r="M37" s="16"/>
      <c r="N37" s="16"/>
      <c r="O37" s="16"/>
      <c r="P37" s="16"/>
      <c r="Q37" s="16"/>
      <c r="R37" s="16"/>
      <c r="S37" s="16"/>
    </row>
  </sheetData>
  <mergeCells count="5">
    <mergeCell ref="C10:E10"/>
    <mergeCell ref="B3:I3"/>
    <mergeCell ref="B4:I4"/>
    <mergeCell ref="B5:I5"/>
    <mergeCell ref="B6:I6"/>
  </mergeCells>
  <pageMargins left="0.7" right="0.7" top="0.75" bottom="0.75" header="0.3" footer="0.3"/>
  <pageSetup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6C647-14D9-416B-8822-A4C64DA48C98}">
  <dimension ref="A1:B243"/>
  <sheetViews>
    <sheetView workbookViewId="0">
      <pane ySplit="1" topLeftCell="A2" activePane="bottomLeft" state="frozen"/>
      <selection pane="bottomLeft" activeCell="B22" sqref="B22"/>
    </sheetView>
  </sheetViews>
  <sheetFormatPr defaultRowHeight="15" x14ac:dyDescent="0.25"/>
  <cols>
    <col min="1" max="1" width="11" customWidth="1"/>
    <col min="2" max="2" width="86.85546875" bestFit="1" customWidth="1"/>
  </cols>
  <sheetData>
    <row r="1" spans="1:2" s="16" customFormat="1" x14ac:dyDescent="0.25">
      <c r="A1" s="202" t="s">
        <v>1050</v>
      </c>
      <c r="B1" s="203" t="s">
        <v>1002</v>
      </c>
    </row>
    <row r="2" spans="1:2" x14ac:dyDescent="0.25">
      <c r="A2" t="s">
        <v>113</v>
      </c>
      <c r="B2" t="s">
        <v>772</v>
      </c>
    </row>
    <row r="3" spans="1:2" x14ac:dyDescent="0.25">
      <c r="A3" t="s">
        <v>113</v>
      </c>
      <c r="B3" t="s">
        <v>773</v>
      </c>
    </row>
    <row r="4" spans="1:2" x14ac:dyDescent="0.25">
      <c r="A4" t="s">
        <v>113</v>
      </c>
      <c r="B4" t="s">
        <v>774</v>
      </c>
    </row>
    <row r="5" spans="1:2" x14ac:dyDescent="0.25">
      <c r="A5" t="s">
        <v>113</v>
      </c>
      <c r="B5" t="s">
        <v>775</v>
      </c>
    </row>
    <row r="6" spans="1:2" x14ac:dyDescent="0.25">
      <c r="A6" t="s">
        <v>113</v>
      </c>
      <c r="B6" t="s">
        <v>776</v>
      </c>
    </row>
    <row r="7" spans="1:2" x14ac:dyDescent="0.25">
      <c r="A7" t="s">
        <v>113</v>
      </c>
      <c r="B7" t="s">
        <v>777</v>
      </c>
    </row>
    <row r="8" spans="1:2" x14ac:dyDescent="0.25">
      <c r="A8" t="s">
        <v>1052</v>
      </c>
      <c r="B8" t="s">
        <v>778</v>
      </c>
    </row>
    <row r="9" spans="1:2" x14ac:dyDescent="0.25">
      <c r="A9" t="s">
        <v>113</v>
      </c>
      <c r="B9" t="s">
        <v>779</v>
      </c>
    </row>
    <row r="10" spans="1:2" x14ac:dyDescent="0.25">
      <c r="A10" t="s">
        <v>113</v>
      </c>
      <c r="B10" t="s">
        <v>780</v>
      </c>
    </row>
    <row r="11" spans="1:2" x14ac:dyDescent="0.25">
      <c r="A11" t="s">
        <v>113</v>
      </c>
      <c r="B11" t="s">
        <v>781</v>
      </c>
    </row>
    <row r="12" spans="1:2" x14ac:dyDescent="0.25">
      <c r="A12" t="s">
        <v>113</v>
      </c>
      <c r="B12" t="s">
        <v>782</v>
      </c>
    </row>
    <row r="13" spans="1:2" x14ac:dyDescent="0.25">
      <c r="A13" t="s">
        <v>113</v>
      </c>
      <c r="B13" t="s">
        <v>783</v>
      </c>
    </row>
    <row r="14" spans="1:2" x14ac:dyDescent="0.25">
      <c r="A14" t="s">
        <v>113</v>
      </c>
      <c r="B14" t="s">
        <v>784</v>
      </c>
    </row>
    <row r="15" spans="1:2" x14ac:dyDescent="0.25">
      <c r="A15" t="s">
        <v>113</v>
      </c>
      <c r="B15" t="s">
        <v>785</v>
      </c>
    </row>
    <row r="16" spans="1:2" x14ac:dyDescent="0.25">
      <c r="A16" t="s">
        <v>113</v>
      </c>
      <c r="B16" t="s">
        <v>786</v>
      </c>
    </row>
    <row r="17" spans="1:2" x14ac:dyDescent="0.25">
      <c r="A17" t="s">
        <v>113</v>
      </c>
      <c r="B17" t="s">
        <v>787</v>
      </c>
    </row>
    <row r="18" spans="1:2" x14ac:dyDescent="0.25">
      <c r="A18" t="s">
        <v>113</v>
      </c>
      <c r="B18" t="s">
        <v>788</v>
      </c>
    </row>
    <row r="19" spans="1:2" x14ac:dyDescent="0.25">
      <c r="A19" t="s">
        <v>113</v>
      </c>
      <c r="B19" t="s">
        <v>789</v>
      </c>
    </row>
    <row r="20" spans="1:2" x14ac:dyDescent="0.25">
      <c r="A20" t="s">
        <v>113</v>
      </c>
      <c r="B20" t="s">
        <v>790</v>
      </c>
    </row>
    <row r="21" spans="1:2" x14ac:dyDescent="0.25">
      <c r="A21" t="s">
        <v>113</v>
      </c>
      <c r="B21" t="s">
        <v>791</v>
      </c>
    </row>
    <row r="22" spans="1:2" x14ac:dyDescent="0.25">
      <c r="A22" t="s">
        <v>113</v>
      </c>
      <c r="B22" t="s">
        <v>792</v>
      </c>
    </row>
    <row r="23" spans="1:2" x14ac:dyDescent="0.25">
      <c r="A23" t="s">
        <v>113</v>
      </c>
      <c r="B23" t="s">
        <v>793</v>
      </c>
    </row>
    <row r="24" spans="1:2" x14ac:dyDescent="0.25">
      <c r="A24" t="s">
        <v>113</v>
      </c>
      <c r="B24" t="s">
        <v>794</v>
      </c>
    </row>
    <row r="25" spans="1:2" x14ac:dyDescent="0.25">
      <c r="A25" t="s">
        <v>113</v>
      </c>
      <c r="B25" t="s">
        <v>1005</v>
      </c>
    </row>
    <row r="26" spans="1:2" x14ac:dyDescent="0.25">
      <c r="A26" t="s">
        <v>113</v>
      </c>
      <c r="B26" t="s">
        <v>1004</v>
      </c>
    </row>
    <row r="27" spans="1:2" x14ac:dyDescent="0.25">
      <c r="A27" t="s">
        <v>113</v>
      </c>
      <c r="B27" t="s">
        <v>795</v>
      </c>
    </row>
    <row r="28" spans="1:2" x14ac:dyDescent="0.25">
      <c r="A28" t="s">
        <v>113</v>
      </c>
      <c r="B28" t="s">
        <v>796</v>
      </c>
    </row>
    <row r="29" spans="1:2" x14ac:dyDescent="0.25">
      <c r="A29" t="s">
        <v>113</v>
      </c>
      <c r="B29" t="s">
        <v>797</v>
      </c>
    </row>
    <row r="30" spans="1:2" x14ac:dyDescent="0.25">
      <c r="A30" t="s">
        <v>113</v>
      </c>
      <c r="B30" t="s">
        <v>798</v>
      </c>
    </row>
    <row r="31" spans="1:2" x14ac:dyDescent="0.25">
      <c r="A31" t="s">
        <v>113</v>
      </c>
      <c r="B31" t="s">
        <v>799</v>
      </c>
    </row>
    <row r="32" spans="1:2" x14ac:dyDescent="0.25">
      <c r="A32" t="s">
        <v>113</v>
      </c>
      <c r="B32" t="s">
        <v>800</v>
      </c>
    </row>
    <row r="33" spans="1:2" x14ac:dyDescent="0.25">
      <c r="A33" t="s">
        <v>113</v>
      </c>
      <c r="B33" t="s">
        <v>801</v>
      </c>
    </row>
    <row r="34" spans="1:2" x14ac:dyDescent="0.25">
      <c r="A34" t="s">
        <v>113</v>
      </c>
      <c r="B34" t="s">
        <v>802</v>
      </c>
    </row>
    <row r="35" spans="1:2" x14ac:dyDescent="0.25">
      <c r="A35" t="s">
        <v>113</v>
      </c>
      <c r="B35" t="s">
        <v>803</v>
      </c>
    </row>
    <row r="36" spans="1:2" x14ac:dyDescent="0.25">
      <c r="A36" t="s">
        <v>113</v>
      </c>
      <c r="B36" t="s">
        <v>1006</v>
      </c>
    </row>
    <row r="37" spans="1:2" x14ac:dyDescent="0.25">
      <c r="A37" t="s">
        <v>113</v>
      </c>
      <c r="B37" t="s">
        <v>804</v>
      </c>
    </row>
    <row r="38" spans="1:2" x14ac:dyDescent="0.25">
      <c r="A38" t="s">
        <v>113</v>
      </c>
      <c r="B38" t="s">
        <v>805</v>
      </c>
    </row>
    <row r="39" spans="1:2" x14ac:dyDescent="0.25">
      <c r="A39" t="s">
        <v>113</v>
      </c>
      <c r="B39" t="s">
        <v>806</v>
      </c>
    </row>
    <row r="40" spans="1:2" x14ac:dyDescent="0.25">
      <c r="A40" t="s">
        <v>113</v>
      </c>
      <c r="B40" t="s">
        <v>807</v>
      </c>
    </row>
    <row r="41" spans="1:2" x14ac:dyDescent="0.25">
      <c r="A41" t="s">
        <v>113</v>
      </c>
      <c r="B41" t="s">
        <v>808</v>
      </c>
    </row>
    <row r="42" spans="1:2" x14ac:dyDescent="0.25">
      <c r="A42" t="s">
        <v>113</v>
      </c>
      <c r="B42" t="s">
        <v>809</v>
      </c>
    </row>
    <row r="43" spans="1:2" x14ac:dyDescent="0.25">
      <c r="A43" t="s">
        <v>113</v>
      </c>
      <c r="B43" t="s">
        <v>810</v>
      </c>
    </row>
    <row r="44" spans="1:2" x14ac:dyDescent="0.25">
      <c r="A44" t="s">
        <v>113</v>
      </c>
      <c r="B44" t="s">
        <v>811</v>
      </c>
    </row>
    <row r="45" spans="1:2" x14ac:dyDescent="0.25">
      <c r="A45" t="s">
        <v>113</v>
      </c>
      <c r="B45" t="s">
        <v>812</v>
      </c>
    </row>
    <row r="46" spans="1:2" x14ac:dyDescent="0.25">
      <c r="A46" t="s">
        <v>113</v>
      </c>
      <c r="B46" t="s">
        <v>813</v>
      </c>
    </row>
    <row r="47" spans="1:2" x14ac:dyDescent="0.25">
      <c r="A47" t="s">
        <v>113</v>
      </c>
      <c r="B47" t="s">
        <v>814</v>
      </c>
    </row>
    <row r="48" spans="1:2" x14ac:dyDescent="0.25">
      <c r="A48" t="s">
        <v>113</v>
      </c>
      <c r="B48" t="s">
        <v>815</v>
      </c>
    </row>
    <row r="49" spans="1:2" x14ac:dyDescent="0.25">
      <c r="A49" t="s">
        <v>113</v>
      </c>
      <c r="B49" t="s">
        <v>816</v>
      </c>
    </row>
    <row r="50" spans="1:2" x14ac:dyDescent="0.25">
      <c r="A50" t="s">
        <v>113</v>
      </c>
      <c r="B50" t="s">
        <v>817</v>
      </c>
    </row>
    <row r="51" spans="1:2" x14ac:dyDescent="0.25">
      <c r="A51" t="s">
        <v>113</v>
      </c>
      <c r="B51" t="s">
        <v>818</v>
      </c>
    </row>
    <row r="52" spans="1:2" x14ac:dyDescent="0.25">
      <c r="A52" t="s">
        <v>113</v>
      </c>
      <c r="B52" t="s">
        <v>819</v>
      </c>
    </row>
    <row r="53" spans="1:2" x14ac:dyDescent="0.25">
      <c r="A53" t="s">
        <v>113</v>
      </c>
      <c r="B53" t="s">
        <v>820</v>
      </c>
    </row>
    <row r="54" spans="1:2" x14ac:dyDescent="0.25">
      <c r="A54" t="s">
        <v>113</v>
      </c>
      <c r="B54" t="s">
        <v>821</v>
      </c>
    </row>
    <row r="55" spans="1:2" x14ac:dyDescent="0.25">
      <c r="A55" t="s">
        <v>113</v>
      </c>
      <c r="B55" t="s">
        <v>822</v>
      </c>
    </row>
    <row r="56" spans="1:2" x14ac:dyDescent="0.25">
      <c r="A56" t="s">
        <v>113</v>
      </c>
      <c r="B56" t="s">
        <v>823</v>
      </c>
    </row>
    <row r="57" spans="1:2" x14ac:dyDescent="0.25">
      <c r="A57" t="s">
        <v>1051</v>
      </c>
      <c r="B57" t="s">
        <v>824</v>
      </c>
    </row>
    <row r="58" spans="1:2" x14ac:dyDescent="0.25">
      <c r="A58" t="s">
        <v>1051</v>
      </c>
      <c r="B58" t="s">
        <v>825</v>
      </c>
    </row>
    <row r="59" spans="1:2" x14ac:dyDescent="0.25">
      <c r="A59" t="s">
        <v>1051</v>
      </c>
      <c r="B59" t="s">
        <v>826</v>
      </c>
    </row>
    <row r="60" spans="1:2" x14ac:dyDescent="0.25">
      <c r="A60" t="s">
        <v>1051</v>
      </c>
      <c r="B60" t="s">
        <v>1007</v>
      </c>
    </row>
    <row r="61" spans="1:2" x14ac:dyDescent="0.25">
      <c r="A61" t="s">
        <v>1051</v>
      </c>
      <c r="B61" t="s">
        <v>1008</v>
      </c>
    </row>
    <row r="62" spans="1:2" x14ac:dyDescent="0.25">
      <c r="A62" t="s">
        <v>1051</v>
      </c>
      <c r="B62" t="s">
        <v>827</v>
      </c>
    </row>
    <row r="63" spans="1:2" x14ac:dyDescent="0.25">
      <c r="A63" t="s">
        <v>1051</v>
      </c>
      <c r="B63" t="s">
        <v>828</v>
      </c>
    </row>
    <row r="64" spans="1:2" x14ac:dyDescent="0.25">
      <c r="A64" t="s">
        <v>1051</v>
      </c>
      <c r="B64" t="s">
        <v>829</v>
      </c>
    </row>
    <row r="65" spans="1:2" x14ac:dyDescent="0.25">
      <c r="A65" t="s">
        <v>1051</v>
      </c>
      <c r="B65" t="s">
        <v>830</v>
      </c>
    </row>
    <row r="66" spans="1:2" x14ac:dyDescent="0.25">
      <c r="A66" t="s">
        <v>1051</v>
      </c>
      <c r="B66" t="s">
        <v>831</v>
      </c>
    </row>
    <row r="67" spans="1:2" x14ac:dyDescent="0.25">
      <c r="A67" t="s">
        <v>1051</v>
      </c>
      <c r="B67" t="s">
        <v>832</v>
      </c>
    </row>
    <row r="68" spans="1:2" x14ac:dyDescent="0.25">
      <c r="A68" t="s">
        <v>1051</v>
      </c>
      <c r="B68" t="s">
        <v>833</v>
      </c>
    </row>
    <row r="69" spans="1:2" x14ac:dyDescent="0.25">
      <c r="A69" t="s">
        <v>1051</v>
      </c>
      <c r="B69" t="s">
        <v>834</v>
      </c>
    </row>
    <row r="70" spans="1:2" x14ac:dyDescent="0.25">
      <c r="A70" t="s">
        <v>1051</v>
      </c>
      <c r="B70" t="s">
        <v>835</v>
      </c>
    </row>
    <row r="71" spans="1:2" x14ac:dyDescent="0.25">
      <c r="A71" t="s">
        <v>1051</v>
      </c>
      <c r="B71" t="s">
        <v>836</v>
      </c>
    </row>
    <row r="72" spans="1:2" x14ac:dyDescent="0.25">
      <c r="A72" t="s">
        <v>1051</v>
      </c>
      <c r="B72" t="s">
        <v>837</v>
      </c>
    </row>
    <row r="73" spans="1:2" x14ac:dyDescent="0.25">
      <c r="A73" t="s">
        <v>1051</v>
      </c>
      <c r="B73" t="s">
        <v>838</v>
      </c>
    </row>
    <row r="74" spans="1:2" x14ac:dyDescent="0.25">
      <c r="A74" t="s">
        <v>1051</v>
      </c>
      <c r="B74" t="s">
        <v>839</v>
      </c>
    </row>
    <row r="75" spans="1:2" x14ac:dyDescent="0.25">
      <c r="A75" t="s">
        <v>1051</v>
      </c>
      <c r="B75" t="s">
        <v>840</v>
      </c>
    </row>
    <row r="76" spans="1:2" x14ac:dyDescent="0.25">
      <c r="A76" t="s">
        <v>1051</v>
      </c>
      <c r="B76" t="s">
        <v>841</v>
      </c>
    </row>
    <row r="77" spans="1:2" x14ac:dyDescent="0.25">
      <c r="A77" t="s">
        <v>1051</v>
      </c>
      <c r="B77" t="s">
        <v>842</v>
      </c>
    </row>
    <row r="78" spans="1:2" x14ac:dyDescent="0.25">
      <c r="A78" t="s">
        <v>1051</v>
      </c>
      <c r="B78" t="s">
        <v>843</v>
      </c>
    </row>
    <row r="79" spans="1:2" x14ac:dyDescent="0.25">
      <c r="A79" t="s">
        <v>1051</v>
      </c>
      <c r="B79" t="s">
        <v>844</v>
      </c>
    </row>
    <row r="80" spans="1:2" x14ac:dyDescent="0.25">
      <c r="A80" t="s">
        <v>1051</v>
      </c>
      <c r="B80" t="s">
        <v>845</v>
      </c>
    </row>
    <row r="81" spans="1:2" x14ac:dyDescent="0.25">
      <c r="A81" t="s">
        <v>1051</v>
      </c>
      <c r="B81" t="s">
        <v>846</v>
      </c>
    </row>
    <row r="82" spans="1:2" x14ac:dyDescent="0.25">
      <c r="A82" t="s">
        <v>1051</v>
      </c>
      <c r="B82" t="s">
        <v>847</v>
      </c>
    </row>
    <row r="83" spans="1:2" x14ac:dyDescent="0.25">
      <c r="A83" t="s">
        <v>1051</v>
      </c>
      <c r="B83" t="s">
        <v>848</v>
      </c>
    </row>
    <row r="84" spans="1:2" x14ac:dyDescent="0.25">
      <c r="A84" t="s">
        <v>1051</v>
      </c>
      <c r="B84" t="s">
        <v>849</v>
      </c>
    </row>
    <row r="85" spans="1:2" x14ac:dyDescent="0.25">
      <c r="A85" t="s">
        <v>1051</v>
      </c>
      <c r="B85" t="s">
        <v>1009</v>
      </c>
    </row>
    <row r="86" spans="1:2" x14ac:dyDescent="0.25">
      <c r="A86" t="s">
        <v>1051</v>
      </c>
      <c r="B86" t="s">
        <v>850</v>
      </c>
    </row>
    <row r="87" spans="1:2" x14ac:dyDescent="0.25">
      <c r="A87" t="s">
        <v>354</v>
      </c>
      <c r="B87" t="s">
        <v>851</v>
      </c>
    </row>
    <row r="88" spans="1:2" x14ac:dyDescent="0.25">
      <c r="A88" t="s">
        <v>354</v>
      </c>
      <c r="B88" t="s">
        <v>852</v>
      </c>
    </row>
    <row r="89" spans="1:2" x14ac:dyDescent="0.25">
      <c r="A89" t="s">
        <v>354</v>
      </c>
      <c r="B89" t="s">
        <v>853</v>
      </c>
    </row>
    <row r="90" spans="1:2" x14ac:dyDescent="0.25">
      <c r="A90" t="s">
        <v>354</v>
      </c>
      <c r="B90" t="s">
        <v>854</v>
      </c>
    </row>
    <row r="91" spans="1:2" x14ac:dyDescent="0.25">
      <c r="A91" t="s">
        <v>354</v>
      </c>
      <c r="B91" t="s">
        <v>855</v>
      </c>
    </row>
    <row r="92" spans="1:2" x14ac:dyDescent="0.25">
      <c r="A92" t="s">
        <v>354</v>
      </c>
      <c r="B92" t="s">
        <v>856</v>
      </c>
    </row>
    <row r="93" spans="1:2" x14ac:dyDescent="0.25">
      <c r="A93" t="s">
        <v>354</v>
      </c>
      <c r="B93" t="s">
        <v>857</v>
      </c>
    </row>
    <row r="94" spans="1:2" x14ac:dyDescent="0.25">
      <c r="A94" t="s">
        <v>354</v>
      </c>
      <c r="B94" t="s">
        <v>858</v>
      </c>
    </row>
    <row r="95" spans="1:2" x14ac:dyDescent="0.25">
      <c r="A95" t="s">
        <v>354</v>
      </c>
      <c r="B95" t="s">
        <v>859</v>
      </c>
    </row>
    <row r="96" spans="1:2" x14ac:dyDescent="0.25">
      <c r="A96" t="s">
        <v>354</v>
      </c>
      <c r="B96" t="s">
        <v>860</v>
      </c>
    </row>
    <row r="97" spans="1:2" x14ac:dyDescent="0.25">
      <c r="A97" t="s">
        <v>354</v>
      </c>
      <c r="B97" t="s">
        <v>861</v>
      </c>
    </row>
    <row r="98" spans="1:2" x14ac:dyDescent="0.25">
      <c r="A98" t="s">
        <v>354</v>
      </c>
      <c r="B98" t="s">
        <v>862</v>
      </c>
    </row>
    <row r="99" spans="1:2" x14ac:dyDescent="0.25">
      <c r="A99" t="s">
        <v>354</v>
      </c>
      <c r="B99" t="s">
        <v>863</v>
      </c>
    </row>
    <row r="100" spans="1:2" x14ac:dyDescent="0.25">
      <c r="A100" t="s">
        <v>354</v>
      </c>
      <c r="B100" t="s">
        <v>864</v>
      </c>
    </row>
    <row r="101" spans="1:2" x14ac:dyDescent="0.25">
      <c r="A101" t="s">
        <v>354</v>
      </c>
      <c r="B101" t="s">
        <v>865</v>
      </c>
    </row>
    <row r="102" spans="1:2" x14ac:dyDescent="0.25">
      <c r="A102" t="s">
        <v>354</v>
      </c>
      <c r="B102" t="s">
        <v>866</v>
      </c>
    </row>
    <row r="103" spans="1:2" x14ac:dyDescent="0.25">
      <c r="A103" t="s">
        <v>354</v>
      </c>
      <c r="B103" t="s">
        <v>867</v>
      </c>
    </row>
    <row r="104" spans="1:2" x14ac:dyDescent="0.25">
      <c r="A104" t="s">
        <v>354</v>
      </c>
      <c r="B104" t="s">
        <v>868</v>
      </c>
    </row>
    <row r="105" spans="1:2" x14ac:dyDescent="0.25">
      <c r="A105" t="s">
        <v>354</v>
      </c>
      <c r="B105" t="s">
        <v>869</v>
      </c>
    </row>
    <row r="106" spans="1:2" x14ac:dyDescent="0.25">
      <c r="A106" t="s">
        <v>354</v>
      </c>
      <c r="B106" t="s">
        <v>870</v>
      </c>
    </row>
    <row r="107" spans="1:2" x14ac:dyDescent="0.25">
      <c r="A107" t="s">
        <v>354</v>
      </c>
      <c r="B107" t="s">
        <v>871</v>
      </c>
    </row>
    <row r="108" spans="1:2" x14ac:dyDescent="0.25">
      <c r="A108" t="s">
        <v>354</v>
      </c>
      <c r="B108" t="s">
        <v>872</v>
      </c>
    </row>
    <row r="109" spans="1:2" x14ac:dyDescent="0.25">
      <c r="A109" t="s">
        <v>354</v>
      </c>
      <c r="B109" t="s">
        <v>873</v>
      </c>
    </row>
    <row r="110" spans="1:2" x14ac:dyDescent="0.25">
      <c r="A110" t="s">
        <v>354</v>
      </c>
      <c r="B110" t="s">
        <v>874</v>
      </c>
    </row>
    <row r="111" spans="1:2" x14ac:dyDescent="0.25">
      <c r="A111" t="s">
        <v>354</v>
      </c>
      <c r="B111" t="s">
        <v>875</v>
      </c>
    </row>
    <row r="112" spans="1:2" x14ac:dyDescent="0.25">
      <c r="A112" t="s">
        <v>354</v>
      </c>
      <c r="B112" t="s">
        <v>876</v>
      </c>
    </row>
    <row r="113" spans="1:2" x14ac:dyDescent="0.25">
      <c r="A113" t="s">
        <v>354</v>
      </c>
      <c r="B113" t="s">
        <v>877</v>
      </c>
    </row>
    <row r="114" spans="1:2" x14ac:dyDescent="0.25">
      <c r="A114" t="s">
        <v>354</v>
      </c>
      <c r="B114" t="s">
        <v>878</v>
      </c>
    </row>
    <row r="115" spans="1:2" x14ac:dyDescent="0.25">
      <c r="A115" t="s">
        <v>354</v>
      </c>
      <c r="B115" t="s">
        <v>879</v>
      </c>
    </row>
    <row r="116" spans="1:2" x14ac:dyDescent="0.25">
      <c r="A116" t="s">
        <v>354</v>
      </c>
      <c r="B116" t="s">
        <v>880</v>
      </c>
    </row>
    <row r="117" spans="1:2" x14ac:dyDescent="0.25">
      <c r="A117" t="s">
        <v>354</v>
      </c>
      <c r="B117" t="s">
        <v>881</v>
      </c>
    </row>
    <row r="118" spans="1:2" x14ac:dyDescent="0.25">
      <c r="A118" t="s">
        <v>354</v>
      </c>
      <c r="B118" s="155" t="s">
        <v>1015</v>
      </c>
    </row>
    <row r="119" spans="1:2" x14ac:dyDescent="0.25">
      <c r="A119" t="s">
        <v>437</v>
      </c>
      <c r="B119" t="s">
        <v>882</v>
      </c>
    </row>
    <row r="120" spans="1:2" x14ac:dyDescent="0.25">
      <c r="A120" t="s">
        <v>437</v>
      </c>
      <c r="B120" t="s">
        <v>883</v>
      </c>
    </row>
    <row r="121" spans="1:2" x14ac:dyDescent="0.25">
      <c r="A121" t="s">
        <v>437</v>
      </c>
      <c r="B121" t="s">
        <v>884</v>
      </c>
    </row>
    <row r="122" spans="1:2" x14ac:dyDescent="0.25">
      <c r="A122" t="s">
        <v>437</v>
      </c>
      <c r="B122" t="s">
        <v>885</v>
      </c>
    </row>
    <row r="123" spans="1:2" x14ac:dyDescent="0.25">
      <c r="A123" t="s">
        <v>437</v>
      </c>
      <c r="B123" t="s">
        <v>886</v>
      </c>
    </row>
    <row r="124" spans="1:2" x14ac:dyDescent="0.25">
      <c r="A124" t="s">
        <v>437</v>
      </c>
      <c r="B124" t="s">
        <v>887</v>
      </c>
    </row>
    <row r="125" spans="1:2" x14ac:dyDescent="0.25">
      <c r="A125" t="s">
        <v>437</v>
      </c>
      <c r="B125" t="s">
        <v>888</v>
      </c>
    </row>
    <row r="126" spans="1:2" x14ac:dyDescent="0.25">
      <c r="A126" t="s">
        <v>437</v>
      </c>
      <c r="B126" t="s">
        <v>889</v>
      </c>
    </row>
    <row r="127" spans="1:2" x14ac:dyDescent="0.25">
      <c r="A127" t="s">
        <v>437</v>
      </c>
      <c r="B127" t="s">
        <v>890</v>
      </c>
    </row>
    <row r="128" spans="1:2" x14ac:dyDescent="0.25">
      <c r="A128" t="s">
        <v>437</v>
      </c>
      <c r="B128" t="s">
        <v>891</v>
      </c>
    </row>
    <row r="129" spans="1:2" x14ac:dyDescent="0.25">
      <c r="A129" t="s">
        <v>437</v>
      </c>
      <c r="B129" t="s">
        <v>892</v>
      </c>
    </row>
    <row r="130" spans="1:2" x14ac:dyDescent="0.25">
      <c r="A130" t="s">
        <v>437</v>
      </c>
      <c r="B130" t="s">
        <v>893</v>
      </c>
    </row>
    <row r="131" spans="1:2" x14ac:dyDescent="0.25">
      <c r="A131" t="s">
        <v>437</v>
      </c>
      <c r="B131" t="s">
        <v>894</v>
      </c>
    </row>
    <row r="132" spans="1:2" x14ac:dyDescent="0.25">
      <c r="A132" t="s">
        <v>437</v>
      </c>
      <c r="B132" t="s">
        <v>895</v>
      </c>
    </row>
    <row r="133" spans="1:2" x14ac:dyDescent="0.25">
      <c r="A133" t="s">
        <v>437</v>
      </c>
      <c r="B133" t="s">
        <v>896</v>
      </c>
    </row>
    <row r="134" spans="1:2" x14ac:dyDescent="0.25">
      <c r="A134" t="s">
        <v>474</v>
      </c>
      <c r="B134" t="s">
        <v>897</v>
      </c>
    </row>
    <row r="135" spans="1:2" x14ac:dyDescent="0.25">
      <c r="A135" t="s">
        <v>474</v>
      </c>
      <c r="B135" t="s">
        <v>898</v>
      </c>
    </row>
    <row r="136" spans="1:2" x14ac:dyDescent="0.25">
      <c r="A136" t="s">
        <v>474</v>
      </c>
      <c r="B136" t="s">
        <v>899</v>
      </c>
    </row>
    <row r="137" spans="1:2" x14ac:dyDescent="0.25">
      <c r="A137" t="s">
        <v>474</v>
      </c>
      <c r="B137" t="s">
        <v>900</v>
      </c>
    </row>
    <row r="138" spans="1:2" x14ac:dyDescent="0.25">
      <c r="A138" t="s">
        <v>474</v>
      </c>
      <c r="B138" t="s">
        <v>1010</v>
      </c>
    </row>
    <row r="139" spans="1:2" x14ac:dyDescent="0.25">
      <c r="A139" t="s">
        <v>474</v>
      </c>
      <c r="B139" t="s">
        <v>901</v>
      </c>
    </row>
    <row r="140" spans="1:2" x14ac:dyDescent="0.25">
      <c r="A140" t="s">
        <v>474</v>
      </c>
      <c r="B140" t="s">
        <v>902</v>
      </c>
    </row>
    <row r="141" spans="1:2" x14ac:dyDescent="0.25">
      <c r="A141" t="s">
        <v>474</v>
      </c>
      <c r="B141" t="s">
        <v>903</v>
      </c>
    </row>
    <row r="142" spans="1:2" x14ac:dyDescent="0.25">
      <c r="A142" t="s">
        <v>474</v>
      </c>
      <c r="B142" t="s">
        <v>904</v>
      </c>
    </row>
    <row r="143" spans="1:2" x14ac:dyDescent="0.25">
      <c r="A143" t="s">
        <v>474</v>
      </c>
      <c r="B143" t="s">
        <v>905</v>
      </c>
    </row>
    <row r="144" spans="1:2" x14ac:dyDescent="0.25">
      <c r="A144" t="s">
        <v>474</v>
      </c>
      <c r="B144" t="s">
        <v>906</v>
      </c>
    </row>
    <row r="145" spans="1:2" x14ac:dyDescent="0.25">
      <c r="A145" t="s">
        <v>474</v>
      </c>
      <c r="B145" t="s">
        <v>907</v>
      </c>
    </row>
    <row r="146" spans="1:2" x14ac:dyDescent="0.25">
      <c r="A146" t="s">
        <v>474</v>
      </c>
      <c r="B146" t="s">
        <v>908</v>
      </c>
    </row>
    <row r="147" spans="1:2" x14ac:dyDescent="0.25">
      <c r="A147" t="s">
        <v>507</v>
      </c>
      <c r="B147" t="s">
        <v>909</v>
      </c>
    </row>
    <row r="148" spans="1:2" x14ac:dyDescent="0.25">
      <c r="A148" t="s">
        <v>507</v>
      </c>
      <c r="B148" t="s">
        <v>910</v>
      </c>
    </row>
    <row r="149" spans="1:2" x14ac:dyDescent="0.25">
      <c r="A149" t="s">
        <v>507</v>
      </c>
      <c r="B149" t="s">
        <v>911</v>
      </c>
    </row>
    <row r="150" spans="1:2" x14ac:dyDescent="0.25">
      <c r="A150" t="s">
        <v>507</v>
      </c>
      <c r="B150" t="s">
        <v>912</v>
      </c>
    </row>
    <row r="151" spans="1:2" x14ac:dyDescent="0.25">
      <c r="A151" t="s">
        <v>507</v>
      </c>
      <c r="B151" t="s">
        <v>913</v>
      </c>
    </row>
    <row r="152" spans="1:2" x14ac:dyDescent="0.25">
      <c r="A152" t="s">
        <v>507</v>
      </c>
      <c r="B152" t="s">
        <v>914</v>
      </c>
    </row>
    <row r="153" spans="1:2" x14ac:dyDescent="0.25">
      <c r="A153" t="s">
        <v>507</v>
      </c>
      <c r="B153" t="s">
        <v>915</v>
      </c>
    </row>
    <row r="154" spans="1:2" x14ac:dyDescent="0.25">
      <c r="A154" t="s">
        <v>507</v>
      </c>
      <c r="B154" t="s">
        <v>916</v>
      </c>
    </row>
    <row r="155" spans="1:2" x14ac:dyDescent="0.25">
      <c r="A155" t="s">
        <v>507</v>
      </c>
      <c r="B155" t="s">
        <v>917</v>
      </c>
    </row>
    <row r="156" spans="1:2" x14ac:dyDescent="0.25">
      <c r="A156" t="s">
        <v>507</v>
      </c>
      <c r="B156" t="s">
        <v>918</v>
      </c>
    </row>
    <row r="157" spans="1:2" x14ac:dyDescent="0.25">
      <c r="A157" t="s">
        <v>507</v>
      </c>
      <c r="B157" t="s">
        <v>919</v>
      </c>
    </row>
    <row r="158" spans="1:2" x14ac:dyDescent="0.25">
      <c r="A158" t="s">
        <v>507</v>
      </c>
      <c r="B158" t="s">
        <v>920</v>
      </c>
    </row>
    <row r="159" spans="1:2" x14ac:dyDescent="0.25">
      <c r="A159" t="s">
        <v>507</v>
      </c>
      <c r="B159" t="s">
        <v>921</v>
      </c>
    </row>
    <row r="160" spans="1:2" x14ac:dyDescent="0.25">
      <c r="A160" t="s">
        <v>507</v>
      </c>
      <c r="B160" t="s">
        <v>922</v>
      </c>
    </row>
    <row r="161" spans="1:2" x14ac:dyDescent="0.25">
      <c r="A161" t="s">
        <v>507</v>
      </c>
      <c r="B161" t="s">
        <v>923</v>
      </c>
    </row>
    <row r="162" spans="1:2" x14ac:dyDescent="0.25">
      <c r="A162" t="s">
        <v>507</v>
      </c>
      <c r="B162" t="s">
        <v>924</v>
      </c>
    </row>
    <row r="163" spans="1:2" x14ac:dyDescent="0.25">
      <c r="A163" t="s">
        <v>507</v>
      </c>
      <c r="B163" t="s">
        <v>925</v>
      </c>
    </row>
    <row r="164" spans="1:2" x14ac:dyDescent="0.25">
      <c r="A164" t="s">
        <v>507</v>
      </c>
      <c r="B164" t="s">
        <v>926</v>
      </c>
    </row>
    <row r="165" spans="1:2" x14ac:dyDescent="0.25">
      <c r="A165" t="s">
        <v>507</v>
      </c>
      <c r="B165" t="s">
        <v>927</v>
      </c>
    </row>
    <row r="166" spans="1:2" x14ac:dyDescent="0.25">
      <c r="A166" t="s">
        <v>1053</v>
      </c>
      <c r="B166" t="s">
        <v>928</v>
      </c>
    </row>
    <row r="167" spans="1:2" x14ac:dyDescent="0.25">
      <c r="A167" t="s">
        <v>1053</v>
      </c>
      <c r="B167" t="s">
        <v>929</v>
      </c>
    </row>
    <row r="168" spans="1:2" x14ac:dyDescent="0.25">
      <c r="A168" t="s">
        <v>1053</v>
      </c>
      <c r="B168" t="s">
        <v>930</v>
      </c>
    </row>
    <row r="169" spans="1:2" x14ac:dyDescent="0.25">
      <c r="A169" t="s">
        <v>1053</v>
      </c>
      <c r="B169" t="s">
        <v>931</v>
      </c>
    </row>
    <row r="170" spans="1:2" x14ac:dyDescent="0.25">
      <c r="A170" t="s">
        <v>1053</v>
      </c>
      <c r="B170" t="s">
        <v>932</v>
      </c>
    </row>
    <row r="171" spans="1:2" x14ac:dyDescent="0.25">
      <c r="A171" t="s">
        <v>1053</v>
      </c>
      <c r="B171" t="s">
        <v>933</v>
      </c>
    </row>
    <row r="172" spans="1:2" x14ac:dyDescent="0.25">
      <c r="A172" t="s">
        <v>1053</v>
      </c>
      <c r="B172" t="s">
        <v>934</v>
      </c>
    </row>
    <row r="173" spans="1:2" x14ac:dyDescent="0.25">
      <c r="A173" t="s">
        <v>1053</v>
      </c>
      <c r="B173" t="s">
        <v>935</v>
      </c>
    </row>
    <row r="174" spans="1:2" x14ac:dyDescent="0.25">
      <c r="A174" t="s">
        <v>1053</v>
      </c>
      <c r="B174" t="s">
        <v>936</v>
      </c>
    </row>
    <row r="175" spans="1:2" x14ac:dyDescent="0.25">
      <c r="A175" t="s">
        <v>1053</v>
      </c>
      <c r="B175" t="s">
        <v>937</v>
      </c>
    </row>
    <row r="176" spans="1:2" x14ac:dyDescent="0.25">
      <c r="A176" t="s">
        <v>1053</v>
      </c>
      <c r="B176" t="s">
        <v>938</v>
      </c>
    </row>
    <row r="177" spans="1:2" x14ac:dyDescent="0.25">
      <c r="A177" t="s">
        <v>1053</v>
      </c>
      <c r="B177" t="s">
        <v>939</v>
      </c>
    </row>
    <row r="178" spans="1:2" x14ac:dyDescent="0.25">
      <c r="A178" t="s">
        <v>1053</v>
      </c>
      <c r="B178" t="s">
        <v>940</v>
      </c>
    </row>
    <row r="179" spans="1:2" x14ac:dyDescent="0.25">
      <c r="A179" t="s">
        <v>1053</v>
      </c>
      <c r="B179" t="s">
        <v>941</v>
      </c>
    </row>
    <row r="180" spans="1:2" x14ac:dyDescent="0.25">
      <c r="A180" t="s">
        <v>1053</v>
      </c>
      <c r="B180" t="s">
        <v>942</v>
      </c>
    </row>
    <row r="181" spans="1:2" x14ac:dyDescent="0.25">
      <c r="A181" t="s">
        <v>1053</v>
      </c>
      <c r="B181" t="s">
        <v>1011</v>
      </c>
    </row>
    <row r="182" spans="1:2" x14ac:dyDescent="0.25">
      <c r="A182" t="s">
        <v>606</v>
      </c>
      <c r="B182" t="s">
        <v>943</v>
      </c>
    </row>
    <row r="183" spans="1:2" x14ac:dyDescent="0.25">
      <c r="A183" t="s">
        <v>606</v>
      </c>
      <c r="B183" t="s">
        <v>944</v>
      </c>
    </row>
    <row r="184" spans="1:2" x14ac:dyDescent="0.25">
      <c r="A184" t="s">
        <v>606</v>
      </c>
      <c r="B184" t="s">
        <v>945</v>
      </c>
    </row>
    <row r="185" spans="1:2" x14ac:dyDescent="0.25">
      <c r="A185" t="s">
        <v>606</v>
      </c>
      <c r="B185" t="s">
        <v>946</v>
      </c>
    </row>
    <row r="186" spans="1:2" x14ac:dyDescent="0.25">
      <c r="A186" t="s">
        <v>606</v>
      </c>
      <c r="B186" t="s">
        <v>947</v>
      </c>
    </row>
    <row r="187" spans="1:2" x14ac:dyDescent="0.25">
      <c r="A187" t="s">
        <v>606</v>
      </c>
      <c r="B187" t="s">
        <v>948</v>
      </c>
    </row>
    <row r="188" spans="1:2" x14ac:dyDescent="0.25">
      <c r="A188" t="s">
        <v>606</v>
      </c>
      <c r="B188" t="s">
        <v>949</v>
      </c>
    </row>
    <row r="189" spans="1:2" x14ac:dyDescent="0.25">
      <c r="A189" t="s">
        <v>606</v>
      </c>
      <c r="B189" t="s">
        <v>950</v>
      </c>
    </row>
    <row r="190" spans="1:2" x14ac:dyDescent="0.25">
      <c r="A190" t="s">
        <v>606</v>
      </c>
      <c r="B190" t="s">
        <v>951</v>
      </c>
    </row>
    <row r="191" spans="1:2" x14ac:dyDescent="0.25">
      <c r="A191" t="s">
        <v>606</v>
      </c>
      <c r="B191" t="s">
        <v>952</v>
      </c>
    </row>
    <row r="192" spans="1:2" x14ac:dyDescent="0.25">
      <c r="A192" t="s">
        <v>606</v>
      </c>
      <c r="B192" t="s">
        <v>953</v>
      </c>
    </row>
    <row r="193" spans="1:2" x14ac:dyDescent="0.25">
      <c r="A193" t="s">
        <v>633</v>
      </c>
      <c r="B193" t="s">
        <v>954</v>
      </c>
    </row>
    <row r="194" spans="1:2" x14ac:dyDescent="0.25">
      <c r="A194" t="s">
        <v>633</v>
      </c>
      <c r="B194" t="s">
        <v>955</v>
      </c>
    </row>
    <row r="195" spans="1:2" x14ac:dyDescent="0.25">
      <c r="A195" t="s">
        <v>633</v>
      </c>
      <c r="B195" t="s">
        <v>956</v>
      </c>
    </row>
    <row r="196" spans="1:2" x14ac:dyDescent="0.25">
      <c r="A196" t="s">
        <v>633</v>
      </c>
      <c r="B196" t="s">
        <v>957</v>
      </c>
    </row>
    <row r="197" spans="1:2" x14ac:dyDescent="0.25">
      <c r="A197" t="s">
        <v>633</v>
      </c>
      <c r="B197" t="s">
        <v>958</v>
      </c>
    </row>
    <row r="198" spans="1:2" x14ac:dyDescent="0.25">
      <c r="A198" t="s">
        <v>633</v>
      </c>
      <c r="B198" t="s">
        <v>959</v>
      </c>
    </row>
    <row r="199" spans="1:2" x14ac:dyDescent="0.25">
      <c r="A199" t="s">
        <v>633</v>
      </c>
      <c r="B199" t="s">
        <v>960</v>
      </c>
    </row>
    <row r="200" spans="1:2" x14ac:dyDescent="0.25">
      <c r="A200" t="s">
        <v>654</v>
      </c>
      <c r="B200" t="s">
        <v>961</v>
      </c>
    </row>
    <row r="201" spans="1:2" x14ac:dyDescent="0.25">
      <c r="A201" t="s">
        <v>654</v>
      </c>
      <c r="B201" t="s">
        <v>962</v>
      </c>
    </row>
    <row r="202" spans="1:2" x14ac:dyDescent="0.25">
      <c r="A202" t="s">
        <v>654</v>
      </c>
      <c r="B202" t="s">
        <v>963</v>
      </c>
    </row>
    <row r="203" spans="1:2" x14ac:dyDescent="0.25">
      <c r="A203" t="s">
        <v>663</v>
      </c>
      <c r="B203" t="s">
        <v>964</v>
      </c>
    </row>
    <row r="204" spans="1:2" x14ac:dyDescent="0.25">
      <c r="A204" t="s">
        <v>663</v>
      </c>
      <c r="B204" t="s">
        <v>965</v>
      </c>
    </row>
    <row r="205" spans="1:2" x14ac:dyDescent="0.25">
      <c r="A205" t="s">
        <v>663</v>
      </c>
      <c r="B205" t="s">
        <v>966</v>
      </c>
    </row>
    <row r="206" spans="1:2" x14ac:dyDescent="0.25">
      <c r="A206" t="s">
        <v>663</v>
      </c>
      <c r="B206" t="s">
        <v>967</v>
      </c>
    </row>
    <row r="207" spans="1:2" x14ac:dyDescent="0.25">
      <c r="A207" t="s">
        <v>663</v>
      </c>
      <c r="B207" t="s">
        <v>968</v>
      </c>
    </row>
    <row r="208" spans="1:2" x14ac:dyDescent="0.25">
      <c r="A208" t="s">
        <v>663</v>
      </c>
      <c r="B208" t="s">
        <v>969</v>
      </c>
    </row>
    <row r="209" spans="1:2" x14ac:dyDescent="0.25">
      <c r="A209" t="s">
        <v>663</v>
      </c>
      <c r="B209" t="s">
        <v>970</v>
      </c>
    </row>
    <row r="210" spans="1:2" x14ac:dyDescent="0.25">
      <c r="A210" t="s">
        <v>682</v>
      </c>
      <c r="B210" t="s">
        <v>971</v>
      </c>
    </row>
    <row r="211" spans="1:2" x14ac:dyDescent="0.25">
      <c r="A211" t="s">
        <v>682</v>
      </c>
      <c r="B211" t="s">
        <v>972</v>
      </c>
    </row>
    <row r="212" spans="1:2" x14ac:dyDescent="0.25">
      <c r="A212" t="s">
        <v>682</v>
      </c>
      <c r="B212" t="s">
        <v>1012</v>
      </c>
    </row>
    <row r="213" spans="1:2" x14ac:dyDescent="0.25">
      <c r="A213" t="s">
        <v>682</v>
      </c>
      <c r="B213" t="s">
        <v>973</v>
      </c>
    </row>
    <row r="214" spans="1:2" x14ac:dyDescent="0.25">
      <c r="A214" t="s">
        <v>682</v>
      </c>
      <c r="B214" s="155" t="s">
        <v>1018</v>
      </c>
    </row>
    <row r="215" spans="1:2" x14ac:dyDescent="0.25">
      <c r="A215" t="s">
        <v>692</v>
      </c>
      <c r="B215" t="s">
        <v>974</v>
      </c>
    </row>
    <row r="216" spans="1:2" x14ac:dyDescent="0.25">
      <c r="A216" t="s">
        <v>692</v>
      </c>
      <c r="B216" t="s">
        <v>975</v>
      </c>
    </row>
    <row r="217" spans="1:2" x14ac:dyDescent="0.25">
      <c r="A217" t="s">
        <v>692</v>
      </c>
      <c r="B217" t="s">
        <v>976</v>
      </c>
    </row>
    <row r="218" spans="1:2" x14ac:dyDescent="0.25">
      <c r="A218" t="s">
        <v>692</v>
      </c>
      <c r="B218" t="s">
        <v>977</v>
      </c>
    </row>
    <row r="219" spans="1:2" x14ac:dyDescent="0.25">
      <c r="A219" t="s">
        <v>692</v>
      </c>
      <c r="B219" t="s">
        <v>978</v>
      </c>
    </row>
    <row r="220" spans="1:2" x14ac:dyDescent="0.25">
      <c r="A220" t="s">
        <v>692</v>
      </c>
      <c r="B220" t="s">
        <v>979</v>
      </c>
    </row>
    <row r="221" spans="1:2" x14ac:dyDescent="0.25">
      <c r="A221" t="s">
        <v>708</v>
      </c>
      <c r="B221" t="s">
        <v>980</v>
      </c>
    </row>
    <row r="222" spans="1:2" x14ac:dyDescent="0.25">
      <c r="A222" t="s">
        <v>708</v>
      </c>
      <c r="B222" t="s">
        <v>981</v>
      </c>
    </row>
    <row r="223" spans="1:2" x14ac:dyDescent="0.25">
      <c r="A223" t="s">
        <v>708</v>
      </c>
      <c r="B223" t="s">
        <v>982</v>
      </c>
    </row>
    <row r="224" spans="1:2" x14ac:dyDescent="0.25">
      <c r="A224" t="s">
        <v>717</v>
      </c>
      <c r="B224" t="s">
        <v>983</v>
      </c>
    </row>
    <row r="225" spans="1:2" x14ac:dyDescent="0.25">
      <c r="A225" t="s">
        <v>717</v>
      </c>
      <c r="B225" t="s">
        <v>984</v>
      </c>
    </row>
    <row r="226" spans="1:2" x14ac:dyDescent="0.25">
      <c r="A226" t="s">
        <v>717</v>
      </c>
      <c r="B226" t="s">
        <v>985</v>
      </c>
    </row>
    <row r="227" spans="1:2" x14ac:dyDescent="0.25">
      <c r="A227" t="s">
        <v>717</v>
      </c>
      <c r="B227" t="s">
        <v>986</v>
      </c>
    </row>
    <row r="228" spans="1:2" x14ac:dyDescent="0.25">
      <c r="A228" t="s">
        <v>717</v>
      </c>
      <c r="B228" t="s">
        <v>987</v>
      </c>
    </row>
    <row r="229" spans="1:2" x14ac:dyDescent="0.25">
      <c r="A229" t="s">
        <v>717</v>
      </c>
      <c r="B229" t="s">
        <v>988</v>
      </c>
    </row>
    <row r="230" spans="1:2" x14ac:dyDescent="0.25">
      <c r="A230" t="s">
        <v>717</v>
      </c>
      <c r="B230" t="s">
        <v>989</v>
      </c>
    </row>
    <row r="231" spans="1:2" x14ac:dyDescent="0.25">
      <c r="A231" t="s">
        <v>736</v>
      </c>
      <c r="B231" t="s">
        <v>990</v>
      </c>
    </row>
    <row r="232" spans="1:2" x14ac:dyDescent="0.25">
      <c r="A232" t="s">
        <v>736</v>
      </c>
      <c r="B232" t="s">
        <v>991</v>
      </c>
    </row>
    <row r="233" spans="1:2" x14ac:dyDescent="0.25">
      <c r="A233" t="s">
        <v>736</v>
      </c>
      <c r="B233" t="s">
        <v>992</v>
      </c>
    </row>
    <row r="234" spans="1:2" x14ac:dyDescent="0.25">
      <c r="A234" t="s">
        <v>736</v>
      </c>
      <c r="B234" t="s">
        <v>993</v>
      </c>
    </row>
    <row r="235" spans="1:2" x14ac:dyDescent="0.25">
      <c r="A235" t="s">
        <v>748</v>
      </c>
      <c r="B235" t="s">
        <v>994</v>
      </c>
    </row>
    <row r="236" spans="1:2" x14ac:dyDescent="0.25">
      <c r="A236" t="s">
        <v>748</v>
      </c>
      <c r="B236" t="s">
        <v>995</v>
      </c>
    </row>
    <row r="237" spans="1:2" x14ac:dyDescent="0.25">
      <c r="A237" t="s">
        <v>748</v>
      </c>
      <c r="B237" t="s">
        <v>996</v>
      </c>
    </row>
    <row r="238" spans="1:2" x14ac:dyDescent="0.25">
      <c r="A238" t="s">
        <v>757</v>
      </c>
      <c r="B238" t="s">
        <v>997</v>
      </c>
    </row>
    <row r="239" spans="1:2" x14ac:dyDescent="0.25">
      <c r="A239" t="s">
        <v>757</v>
      </c>
      <c r="B239" t="s">
        <v>998</v>
      </c>
    </row>
    <row r="240" spans="1:2" x14ac:dyDescent="0.25">
      <c r="A240" t="s">
        <v>757</v>
      </c>
      <c r="B240" t="s">
        <v>999</v>
      </c>
    </row>
    <row r="241" spans="1:2" x14ac:dyDescent="0.25">
      <c r="A241" t="s">
        <v>766</v>
      </c>
      <c r="B241" t="s">
        <v>1000</v>
      </c>
    </row>
    <row r="242" spans="1:2" x14ac:dyDescent="0.25">
      <c r="A242" t="s">
        <v>766</v>
      </c>
      <c r="B242" t="s">
        <v>1001</v>
      </c>
    </row>
    <row r="243" spans="1:2" x14ac:dyDescent="0.25">
      <c r="A243" t="s">
        <v>766</v>
      </c>
      <c r="B243" s="155" t="s">
        <v>1021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04aa6bf4-d436-426f-bfa4-04b7a70e60ff}" enabled="0" method="" siteId="{04aa6bf4-d436-426f-bfa4-04b7a70e60f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2-GF Sec4Rpt</vt:lpstr>
      <vt:lpstr>RPSP Cover Sheet</vt:lpstr>
      <vt:lpstr>RPSP Narrative</vt:lpstr>
      <vt:lpstr>Budget</vt:lpstr>
      <vt:lpstr>Objectives</vt:lpstr>
      <vt:lpstr>Account Codes </vt:lpstr>
      <vt:lpstr>Budget!Print_Area</vt:lpstr>
      <vt:lpstr>Objectives!Print_Area</vt:lpstr>
      <vt:lpstr>'RPSP Cover Sheet'!Print_Area</vt:lpstr>
      <vt:lpstr>'RPSP Narrative'!Print_Area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Loretta Marquez</dc:creator>
  <cp:keywords/>
  <dc:description/>
  <cp:lastModifiedBy>Martinez, Tana, HED</cp:lastModifiedBy>
  <cp:revision/>
  <cp:lastPrinted>2025-07-17T18:44:53Z</cp:lastPrinted>
  <dcterms:created xsi:type="dcterms:W3CDTF">2016-01-06T23:07:28Z</dcterms:created>
  <dcterms:modified xsi:type="dcterms:W3CDTF">2025-07-21T21:50:18Z</dcterms:modified>
  <cp:category/>
  <cp:contentStatus/>
</cp:coreProperties>
</file>